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2" i="1"/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2" i="1"/>
  <c r="V2" i="1"/>
  <c r="R2" i="1"/>
  <c r="S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2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2" i="1"/>
  <c r="N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" i="1"/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P3" i="1"/>
  <c r="R3" i="1" s="1"/>
  <c r="P4" i="1"/>
  <c r="R4" i="1" s="1"/>
  <c r="P5" i="1"/>
  <c r="R5" i="1" s="1"/>
  <c r="P6" i="1"/>
  <c r="R6" i="1" s="1"/>
  <c r="P7" i="1"/>
  <c r="R7" i="1" s="1"/>
  <c r="P8" i="1"/>
  <c r="R8" i="1" s="1"/>
  <c r="P9" i="1"/>
  <c r="R9" i="1" s="1"/>
  <c r="P10" i="1"/>
  <c r="R10" i="1" s="1"/>
  <c r="P11" i="1"/>
  <c r="R11" i="1" s="1"/>
  <c r="P12" i="1"/>
  <c r="R12" i="1" s="1"/>
  <c r="P13" i="1"/>
  <c r="R13" i="1" s="1"/>
  <c r="P14" i="1"/>
  <c r="R14" i="1" s="1"/>
  <c r="P15" i="1"/>
  <c r="R15" i="1" s="1"/>
  <c r="P16" i="1"/>
  <c r="R16" i="1" s="1"/>
  <c r="P17" i="1"/>
  <c r="R17" i="1" s="1"/>
  <c r="P18" i="1"/>
  <c r="R18" i="1" s="1"/>
  <c r="P19" i="1"/>
  <c r="R19" i="1" s="1"/>
  <c r="P20" i="1"/>
  <c r="R20" i="1" s="1"/>
  <c r="P21" i="1"/>
  <c r="R21" i="1" s="1"/>
  <c r="P22" i="1"/>
  <c r="R22" i="1" s="1"/>
  <c r="P23" i="1"/>
  <c r="R23" i="1" s="1"/>
  <c r="P24" i="1"/>
  <c r="R24" i="1" s="1"/>
  <c r="P25" i="1"/>
  <c r="R25" i="1" s="1"/>
  <c r="P26" i="1"/>
  <c r="R26" i="1" s="1"/>
  <c r="P27" i="1"/>
  <c r="R27" i="1" s="1"/>
  <c r="P28" i="1"/>
  <c r="R28" i="1" s="1"/>
  <c r="P29" i="1"/>
  <c r="R29" i="1" s="1"/>
  <c r="P30" i="1"/>
  <c r="R30" i="1" s="1"/>
  <c r="P31" i="1"/>
  <c r="R31" i="1" s="1"/>
  <c r="P32" i="1"/>
  <c r="R32" i="1" s="1"/>
  <c r="P33" i="1"/>
  <c r="R33" i="1" s="1"/>
  <c r="P34" i="1"/>
  <c r="R34" i="1" s="1"/>
  <c r="P35" i="1"/>
  <c r="R35" i="1" s="1"/>
  <c r="P36" i="1"/>
  <c r="R36" i="1" s="1"/>
  <c r="P37" i="1"/>
  <c r="R37" i="1" s="1"/>
  <c r="P38" i="1"/>
  <c r="R38" i="1" s="1"/>
  <c r="P39" i="1"/>
  <c r="R39" i="1" s="1"/>
  <c r="P40" i="1"/>
  <c r="R40" i="1" s="1"/>
  <c r="P41" i="1"/>
  <c r="R41" i="1" s="1"/>
  <c r="J26" i="1" l="1"/>
  <c r="J27" i="1"/>
  <c r="J28" i="1"/>
  <c r="J29" i="1"/>
  <c r="J30" i="1"/>
  <c r="J31" i="1"/>
  <c r="J32" i="1"/>
  <c r="J33" i="1"/>
  <c r="J34" i="1" l="1"/>
  <c r="J35" i="1"/>
  <c r="J36" i="1"/>
  <c r="J37" i="1"/>
  <c r="J38" i="1"/>
  <c r="J39" i="1"/>
  <c r="J40" i="1"/>
  <c r="J41" i="1"/>
  <c r="F26" i="1"/>
  <c r="V26" i="1" s="1"/>
  <c r="F27" i="1"/>
  <c r="V27" i="1" s="1"/>
  <c r="F28" i="1"/>
  <c r="V28" i="1" s="1"/>
  <c r="F29" i="1"/>
  <c r="V29" i="1" s="1"/>
  <c r="F30" i="1"/>
  <c r="V30" i="1" s="1"/>
  <c r="F31" i="1"/>
  <c r="V31" i="1" s="1"/>
  <c r="F32" i="1"/>
  <c r="V32" i="1" s="1"/>
  <c r="F33" i="1"/>
  <c r="V33" i="1" s="1"/>
  <c r="F34" i="1"/>
  <c r="V34" i="1" s="1"/>
  <c r="F35" i="1"/>
  <c r="V35" i="1" s="1"/>
  <c r="F36" i="1"/>
  <c r="V36" i="1" s="1"/>
  <c r="F37" i="1"/>
  <c r="V37" i="1" s="1"/>
  <c r="F38" i="1"/>
  <c r="V38" i="1" s="1"/>
  <c r="F39" i="1"/>
  <c r="V39" i="1" s="1"/>
  <c r="F40" i="1"/>
  <c r="V40" i="1" s="1"/>
  <c r="F41" i="1"/>
  <c r="V41" i="1" s="1"/>
  <c r="J25" i="1" l="1"/>
  <c r="F25" i="1"/>
  <c r="V25" i="1" s="1"/>
  <c r="J24" i="1"/>
  <c r="F24" i="1"/>
  <c r="V24" i="1" s="1"/>
  <c r="J23" i="1"/>
  <c r="F23" i="1"/>
  <c r="V23" i="1" s="1"/>
  <c r="J22" i="1"/>
  <c r="F22" i="1"/>
  <c r="V22" i="1" s="1"/>
  <c r="J21" i="1"/>
  <c r="F21" i="1"/>
  <c r="V21" i="1" s="1"/>
  <c r="J13" i="1" l="1"/>
  <c r="J14" i="1"/>
  <c r="J15" i="1"/>
  <c r="J16" i="1"/>
  <c r="J17" i="1"/>
  <c r="F13" i="1"/>
  <c r="V13" i="1" s="1"/>
  <c r="F14" i="1"/>
  <c r="V14" i="1" s="1"/>
  <c r="F15" i="1"/>
  <c r="V15" i="1" s="1"/>
  <c r="F16" i="1"/>
  <c r="V16" i="1" s="1"/>
  <c r="F17" i="1"/>
  <c r="V17" i="1" s="1"/>
  <c r="F18" i="1"/>
  <c r="V18" i="1" s="1"/>
  <c r="J18" i="1" l="1"/>
  <c r="J19" i="1"/>
  <c r="J20" i="1"/>
  <c r="F19" i="1"/>
  <c r="V19" i="1" s="1"/>
  <c r="F20" i="1"/>
  <c r="V20" i="1" s="1"/>
  <c r="J12" i="1" l="1"/>
  <c r="F12" i="1"/>
  <c r="V12" i="1" s="1"/>
  <c r="J11" i="1"/>
  <c r="F11" i="1"/>
  <c r="V11" i="1" s="1"/>
  <c r="J10" i="1"/>
  <c r="F10" i="1"/>
  <c r="V10" i="1" s="1"/>
  <c r="J9" i="1"/>
  <c r="F9" i="1"/>
  <c r="V9" i="1" s="1"/>
  <c r="J8" i="1"/>
  <c r="F8" i="1"/>
  <c r="V8" i="1" s="1"/>
  <c r="J7" i="1"/>
  <c r="F7" i="1"/>
  <c r="V7" i="1" s="1"/>
  <c r="J6" i="1"/>
  <c r="F6" i="1"/>
  <c r="V6" i="1" s="1"/>
  <c r="J5" i="1"/>
  <c r="F5" i="1"/>
  <c r="V5" i="1" s="1"/>
  <c r="J4" i="1"/>
  <c r="F4" i="1"/>
  <c r="V4" i="1" s="1"/>
  <c r="J3" i="1"/>
  <c r="F3" i="1"/>
  <c r="V3" i="1" s="1"/>
  <c r="J2" i="1"/>
  <c r="F2" i="1"/>
</calcChain>
</file>

<file path=xl/sharedStrings.xml><?xml version="1.0" encoding="utf-8"?>
<sst xmlns="http://schemas.openxmlformats.org/spreadsheetml/2006/main" count="65" uniqueCount="65">
  <si>
    <t>Vial Label</t>
  </si>
  <si>
    <t>Empty weight (g)</t>
  </si>
  <si>
    <t>Weight of eluate (g)</t>
  </si>
  <si>
    <t>Weight after dilution (g)</t>
  </si>
  <si>
    <t>Sample weight (g)</t>
  </si>
  <si>
    <t>RU2.1 2 mL</t>
  </si>
  <si>
    <t>RU2.1 4 mL</t>
  </si>
  <si>
    <t>RU2.1 6 mL</t>
  </si>
  <si>
    <t>RU2.1 8 mL</t>
  </si>
  <si>
    <t>RU2.1 10 mL</t>
  </si>
  <si>
    <t>RU2.1 12 mL</t>
  </si>
  <si>
    <t>RU2.1 14 mL</t>
  </si>
  <si>
    <t>RU2.1 16 mL</t>
  </si>
  <si>
    <t>RU2.2 2 mL</t>
  </si>
  <si>
    <t>RU2.2 4 mL</t>
  </si>
  <si>
    <t>RU2.2 6 mL</t>
  </si>
  <si>
    <t>RU2.2 8 mL</t>
  </si>
  <si>
    <t>RU2.2 10 mL</t>
  </si>
  <si>
    <t>RU2.2 12 mL</t>
  </si>
  <si>
    <t>RU2.2 14 mL</t>
  </si>
  <si>
    <t>RU2.2 16 mL</t>
  </si>
  <si>
    <t>RU2.3 2 mL</t>
  </si>
  <si>
    <t>RU2.3 4 mL</t>
  </si>
  <si>
    <t>RU2.3 6 mL</t>
  </si>
  <si>
    <t>RU2.3 8 mL</t>
  </si>
  <si>
    <t>RU2.3 10 mL</t>
  </si>
  <si>
    <t>RU2.3 12 mL</t>
  </si>
  <si>
    <t>RU2.3 14 mL</t>
  </si>
  <si>
    <t>RU2.3 16 mL</t>
  </si>
  <si>
    <t>RU2.4 2 mL</t>
  </si>
  <si>
    <t>RU2.4 4 mL</t>
  </si>
  <si>
    <t>RU2.4 6 mL</t>
  </si>
  <si>
    <t>RU2.4 8 mL</t>
  </si>
  <si>
    <t>RU2.4 10 mL</t>
  </si>
  <si>
    <t>RU2.4 12 mL</t>
  </si>
  <si>
    <t>RU2.4 14 mL</t>
  </si>
  <si>
    <t>RU2.4 16 mL</t>
  </si>
  <si>
    <t>RU2.5 2 mL</t>
  </si>
  <si>
    <t>RU2.5 4 mL</t>
  </si>
  <si>
    <t>RU2.5 6 mL</t>
  </si>
  <si>
    <t>RU2.5 8 mL</t>
  </si>
  <si>
    <t>RU2.5 10 mL</t>
  </si>
  <si>
    <t>RU2.5 12 mL</t>
  </si>
  <si>
    <t>RU2.5 14 mL</t>
  </si>
  <si>
    <t>RU2.5 16 mL</t>
  </si>
  <si>
    <t>Weight with IS</t>
  </si>
  <si>
    <t>Conc of IS</t>
  </si>
  <si>
    <t>Weight with aliquot (g)</t>
  </si>
  <si>
    <t>Weight of IS added</t>
  </si>
  <si>
    <t>Sample weight with IS</t>
  </si>
  <si>
    <t>Dilution Factor of sample from 100%</t>
  </si>
  <si>
    <t>Weight with aliquot (g) σ</t>
  </si>
  <si>
    <t>Weight of eluate (g) σ</t>
  </si>
  <si>
    <t>Weight after dilution (g) σ</t>
  </si>
  <si>
    <t>Sample weight (g) σ</t>
  </si>
  <si>
    <t>Weight with IS σ</t>
  </si>
  <si>
    <t>Sample weight with IS σ</t>
  </si>
  <si>
    <t>Weight of IS added σ</t>
  </si>
  <si>
    <t>Conc of IS σ</t>
  </si>
  <si>
    <t>Dilution Factor of sample from 100% σ</t>
  </si>
  <si>
    <t>Empty weight (g) σ</t>
  </si>
  <si>
    <t xml:space="preserve">Conc of 0 ppb </t>
  </si>
  <si>
    <t>% of 0 ppb</t>
  </si>
  <si>
    <r>
      <t xml:space="preserve">% of 0 ppb </t>
    </r>
    <r>
      <rPr>
        <sz val="11"/>
        <color theme="1"/>
        <rFont val="Calibri"/>
        <family val="2"/>
      </rPr>
      <t>σ</t>
    </r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</si>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</sst>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2" borderId="4" xfId="0" applyFill="1" applyBorder="1"/>
    <xf numFmtId="0" fontId="0" fillId="0" borderId="2" xfId="0" applyFill="1" applyBorder="1"/>
    <xf numFmtId="0" fontId="0" fillId="3" borderId="3" xfId="0" applyFill="1" applyBorder="1"/>
    <xf numFmtId="0" fontId="0" fillId="3" borderId="0" xfId="0" applyFill="1"/>
    <xf numFmtId="0" fontId="0" fillId="4" borderId="2" xfId="0" applyFill="1" applyBorder="1"/>
    <xf numFmtId="0" fontId="0" fillId="4" borderId="3" xfId="0" applyFill="1" applyBorder="1"/>
    <xf numFmtId="0" fontId="0" fillId="4" borderId="0" xfId="0" applyFill="1"/>
    <xf numFmtId="0" fontId="1" fillId="0" borderId="0" xfId="0" applyFont="1" applyFill="1" applyBorder="1"/>
    <xf numFmtId="0" fontId="0" fillId="0" borderId="0" xfId="0" applyFill="1" applyBorder="1"/>
    <xf numFmtId="0" fontId="0" fillId="3" borderId="2" xfId="0" applyFill="1" applyBorder="1"/>
    <xf numFmtId="0" fontId="0" fillId="5" borderId="1" xfId="0" applyFill="1" applyBorder="1"/>
    <xf numFmtId="0" fontId="0" fillId="5" borderId="4" xfId="0" applyFill="1" applyBorder="1"/>
    <xf numFmtId="0" fontId="0" fillId="5" borderId="0" xfId="0" applyFill="1"/>
    <xf numFmtId="0" fontId="0" fillId="5" borderId="3" xfId="0" applyFill="1" applyBorder="1"/>
    <xf numFmtId="0" fontId="0" fillId="5" borderId="2" xfId="0" applyFill="1" applyBorder="1"/>
    <xf numFmtId="0" fontId="0" fillId="0" borderId="3" xfId="0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1"/>
  <sheetViews>
    <sheetView tabSelected="1" zoomScale="80" zoomScaleNormal="80" workbookViewId="0">
      <pane xSplit="1" ySplit="1" topLeftCell="Q2" activePane="bottomRight" state="frozen"/>
      <selection pane="topRight" activeCell="B1" sqref="B1"/>
      <selection pane="bottomLeft" activeCell="A2" sqref="A2"/>
      <selection pane="bottomRight" activeCell="W17" sqref="W17"/>
    </sheetView>
  </sheetViews>
  <sheetFormatPr defaultRowHeight="15" x14ac:dyDescent="0.25"/>
  <cols>
    <col min="1" max="1" width="12.42578125" bestFit="1" customWidth="1"/>
    <col min="2" max="2" width="17.28515625" bestFit="1" customWidth="1"/>
    <col min="3" max="3" width="19.140625" style="21" bestFit="1" customWidth="1"/>
    <col min="4" max="4" width="24.28515625" bestFit="1" customWidth="1"/>
    <col min="5" max="5" width="25.85546875" style="21" bestFit="1" customWidth="1"/>
    <col min="6" max="6" width="21" bestFit="1" customWidth="1"/>
    <col min="7" max="7" width="22.7109375" style="21" bestFit="1" customWidth="1"/>
    <col min="8" max="8" width="25.28515625" bestFit="1" customWidth="1"/>
    <col min="9" max="9" width="27" style="21" bestFit="1" customWidth="1"/>
    <col min="10" max="10" width="19.140625" bestFit="1" customWidth="1"/>
    <col min="11" max="11" width="20.7109375" style="21" bestFit="1" customWidth="1"/>
    <col min="12" max="12" width="15.5703125" bestFit="1" customWidth="1"/>
    <col min="13" max="13" width="17.140625" style="21" bestFit="1" customWidth="1"/>
    <col min="14" max="14" width="23.42578125" style="15" bestFit="1" customWidth="1"/>
    <col min="15" max="15" width="25" style="21" bestFit="1" customWidth="1"/>
    <col min="16" max="16" width="20.140625" bestFit="1" customWidth="1"/>
    <col min="17" max="17" width="21.7109375" style="21" bestFit="1" customWidth="1"/>
    <col min="18" max="18" width="13" style="12" bestFit="1" customWidth="1"/>
    <col min="19" max="19" width="13" style="21" bestFit="1" customWidth="1"/>
    <col min="20" max="20" width="13" style="25" customWidth="1"/>
    <col min="21" max="21" width="13" style="21" customWidth="1"/>
    <col min="22" max="22" width="37.42578125" bestFit="1" customWidth="1"/>
    <col min="23" max="23" width="39.140625" style="21" bestFit="1" customWidth="1"/>
    <col min="24" max="24" width="27.5703125" style="17" bestFit="1" customWidth="1"/>
    <col min="26" max="26" width="16" style="17" bestFit="1" customWidth="1"/>
    <col min="27" max="27" width="23.140625" style="17" bestFit="1" customWidth="1"/>
    <col min="28" max="28" width="15.5703125" style="17" bestFit="1" customWidth="1"/>
    <col min="29" max="29" width="18.28515625" style="17" bestFit="1" customWidth="1"/>
    <col min="30" max="30" width="21.42578125" style="17" bestFit="1" customWidth="1"/>
    <col min="31" max="32" width="20.28515625" style="17" bestFit="1" customWidth="1"/>
    <col min="33" max="33" width="25.7109375" style="17" bestFit="1" customWidth="1"/>
    <col min="34" max="34" width="28.5703125" style="17" bestFit="1" customWidth="1"/>
    <col min="35" max="35" width="22.42578125" style="17" bestFit="1" customWidth="1"/>
    <col min="36" max="36" width="22.7109375" style="17" bestFit="1" customWidth="1"/>
    <col min="37" max="37" width="22" style="17" bestFit="1" customWidth="1"/>
    <col min="38" max="38" width="14.5703125" style="17" bestFit="1" customWidth="1"/>
    <col min="39" max="39" width="22.140625" style="17" bestFit="1" customWidth="1"/>
    <col min="40" max="40" width="23.42578125" style="17" bestFit="1" customWidth="1"/>
    <col min="41" max="41" width="21.7109375" style="17" bestFit="1" customWidth="1"/>
    <col min="42" max="42" width="16" style="17" bestFit="1" customWidth="1"/>
    <col min="43" max="43" width="22.42578125" style="17" bestFit="1" customWidth="1"/>
    <col min="44" max="44" width="21.7109375" style="17" bestFit="1" customWidth="1"/>
    <col min="45" max="45" width="23.140625" style="17" bestFit="1" customWidth="1"/>
    <col min="46" max="46" width="24.5703125" style="17" bestFit="1" customWidth="1"/>
    <col min="47" max="47" width="23.42578125" style="17" bestFit="1" customWidth="1"/>
  </cols>
  <sheetData>
    <row r="1" spans="1:47" ht="15.75" thickBot="1" x14ac:dyDescent="0.3">
      <c r="A1" s="1" t="s">
        <v>0</v>
      </c>
      <c r="B1" s="1" t="s">
        <v>1</v>
      </c>
      <c r="C1" s="19" t="s">
        <v>60</v>
      </c>
      <c r="D1" s="1" t="s">
        <v>47</v>
      </c>
      <c r="E1" s="19" t="s">
        <v>51</v>
      </c>
      <c r="F1" s="1" t="s">
        <v>2</v>
      </c>
      <c r="G1" s="19" t="s">
        <v>52</v>
      </c>
      <c r="H1" s="2" t="s">
        <v>3</v>
      </c>
      <c r="I1" s="23" t="s">
        <v>53</v>
      </c>
      <c r="J1" s="3" t="s">
        <v>4</v>
      </c>
      <c r="K1" s="19" t="s">
        <v>54</v>
      </c>
      <c r="L1" s="10" t="s">
        <v>45</v>
      </c>
      <c r="M1" s="23" t="s">
        <v>55</v>
      </c>
      <c r="N1" s="13" t="s">
        <v>49</v>
      </c>
      <c r="O1" s="23" t="s">
        <v>56</v>
      </c>
      <c r="P1" s="10" t="s">
        <v>48</v>
      </c>
      <c r="Q1" s="23" t="s">
        <v>57</v>
      </c>
      <c r="R1" s="18" t="s">
        <v>46</v>
      </c>
      <c r="S1" s="23" t="s">
        <v>58</v>
      </c>
      <c r="T1" s="10" t="s">
        <v>62</v>
      </c>
      <c r="U1" s="23" t="s">
        <v>63</v>
      </c>
      <c r="V1" s="1" t="s">
        <v>50</v>
      </c>
      <c r="W1" s="19" t="s">
        <v>59</v>
      </c>
      <c r="Z1" s="16" t="s">
        <v>64</v>
      </c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P1" s="16"/>
      <c r="AQ1" s="16"/>
      <c r="AR1" s="16"/>
      <c r="AS1" s="16"/>
      <c r="AT1" s="16"/>
      <c r="AU1" s="16"/>
    </row>
    <row r="2" spans="1:47" x14ac:dyDescent="0.25">
      <c r="A2" s="6" t="s">
        <v>5</v>
      </c>
      <c r="B2" s="6">
        <v>6.1454000000000004</v>
      </c>
      <c r="C2" s="20">
        <v>1E-4</v>
      </c>
      <c r="D2" s="6">
        <v>6.1677</v>
      </c>
      <c r="E2" s="22">
        <v>1E-4</v>
      </c>
      <c r="F2" s="4">
        <f t="shared" ref="F2:F20" si="0">D2-B2</f>
        <v>2.2299999999999542E-2</v>
      </c>
      <c r="G2" s="22">
        <f>SQRT((C2^2)+(E2^2))</f>
        <v>1.4142135623730951E-4</v>
      </c>
      <c r="H2" s="6">
        <v>26.493300000000001</v>
      </c>
      <c r="I2" s="22">
        <v>1E-4</v>
      </c>
      <c r="J2" s="5">
        <f t="shared" ref="J2:J20" si="1">H2-B2</f>
        <v>20.347900000000003</v>
      </c>
      <c r="K2" s="22">
        <f>SQRT((C2^2)+(I2^2))</f>
        <v>1.4142135623730951E-4</v>
      </c>
      <c r="L2" s="4">
        <v>26.594100000000001</v>
      </c>
      <c r="M2" s="22">
        <v>1E-4</v>
      </c>
      <c r="N2" s="14">
        <f t="shared" ref="N2:N41" si="2">L2-B2</f>
        <v>20.448700000000002</v>
      </c>
      <c r="O2" s="22">
        <f>SQRT((M2^2)+(C2^2))</f>
        <v>1.4142135623730951E-4</v>
      </c>
      <c r="P2" s="4">
        <f t="shared" ref="P2:P41" si="3">L2-H2</f>
        <v>0.10079999999999956</v>
      </c>
      <c r="Q2" s="22">
        <f>SQRT((I2^2)+(M2^2))</f>
        <v>1.4142135623730951E-4</v>
      </c>
      <c r="R2" s="11">
        <f>(2000*P2)/N2</f>
        <v>9.8588174309368863</v>
      </c>
      <c r="S2" s="22">
        <f>R2*SQRT(((O2/N2)^2)+((Q2/P2)^2))</f>
        <v>1.3831986818781575E-2</v>
      </c>
      <c r="T2" s="24">
        <f>R2/Y$2*100</f>
        <v>98.008444639468578</v>
      </c>
      <c r="U2" s="22">
        <f>T2*SQRT(((S2/R2)^2)+((Z$2/Y$2)^2))</f>
        <v>0.16824470631552202</v>
      </c>
      <c r="V2" s="4">
        <f t="shared" ref="V2:V41" si="4">((100*F2)/N2)/100</f>
        <v>1.090533872568894E-3</v>
      </c>
      <c r="W2" s="22">
        <f>V2*SQRT(((G2/F2)^2)+((O2/N2)^2))</f>
        <v>6.9159134972373499E-6</v>
      </c>
      <c r="X2" s="17" t="s">
        <v>61</v>
      </c>
      <c r="Y2">
        <v>10.05915099173677</v>
      </c>
      <c r="Z2" s="17">
        <v>9.949955935841491E-3</v>
      </c>
    </row>
    <row r="3" spans="1:47" x14ac:dyDescent="0.25">
      <c r="A3" s="6" t="s">
        <v>6</v>
      </c>
      <c r="B3" s="6">
        <v>6.1203000000000003</v>
      </c>
      <c r="C3" s="20">
        <v>1E-4</v>
      </c>
      <c r="D3" s="6">
        <v>6.1417999999999999</v>
      </c>
      <c r="E3" s="22">
        <v>1E-4</v>
      </c>
      <c r="F3" s="4">
        <f t="shared" si="0"/>
        <v>2.1499999999999631E-2</v>
      </c>
      <c r="G3" s="22">
        <f t="shared" ref="G3:G41" si="5">SQRT((C3^2)+(E3^2))</f>
        <v>1.4142135623730951E-4</v>
      </c>
      <c r="H3" s="6">
        <v>26.334199999999999</v>
      </c>
      <c r="I3" s="22">
        <v>1E-4</v>
      </c>
      <c r="J3" s="5">
        <f t="shared" si="1"/>
        <v>20.213899999999999</v>
      </c>
      <c r="K3" s="22">
        <f t="shared" ref="K3:K41" si="6">SQRT((C3^2)+(I3^2))</f>
        <v>1.4142135623730951E-4</v>
      </c>
      <c r="L3" s="6">
        <v>26.436499999999999</v>
      </c>
      <c r="M3" s="22">
        <v>1E-4</v>
      </c>
      <c r="N3" s="14">
        <f t="shared" si="2"/>
        <v>20.316199999999998</v>
      </c>
      <c r="O3" s="22">
        <f t="shared" ref="O3:O41" si="7">SQRT((M3^2)+(C3^2))</f>
        <v>1.4142135623730951E-4</v>
      </c>
      <c r="P3" s="4">
        <f t="shared" si="3"/>
        <v>0.10229999999999961</v>
      </c>
      <c r="Q3" s="22">
        <f t="shared" ref="Q3:Q41" si="8">SQRT((I3^2)+(M3^2))</f>
        <v>1.4142135623730951E-4</v>
      </c>
      <c r="R3" s="11">
        <f t="shared" ref="R3:R41" si="9">(2000*P3)/N3</f>
        <v>10.070780953130962</v>
      </c>
      <c r="S3" s="22">
        <f t="shared" ref="S3:S41" si="10">R3*SQRT(((O3/N3)^2)+((Q3/P3)^2))</f>
        <v>1.3922204851921919E-2</v>
      </c>
      <c r="T3" s="24">
        <f t="shared" ref="T3:T41" si="11">R3/Y$2*100</f>
        <v>100.11561573540098</v>
      </c>
      <c r="U3" s="22">
        <f t="shared" ref="U3:U41" si="12">T3*SQRT(((S3/R3)^2)+((Z$2/Y$2)^2))</f>
        <v>0.17018285655134829</v>
      </c>
      <c r="V3" s="6">
        <f t="shared" si="4"/>
        <v>1.0582687707346664E-3</v>
      </c>
      <c r="W3" s="20">
        <f t="shared" ref="W3:W41" si="13">V3*SQRT(((G3/F3)^2)+((O3/N3)^2))</f>
        <v>6.9610180756487158E-6</v>
      </c>
    </row>
    <row r="4" spans="1:47" x14ac:dyDescent="0.25">
      <c r="A4" s="6" t="s">
        <v>7</v>
      </c>
      <c r="B4" s="6">
        <v>6.1242000000000001</v>
      </c>
      <c r="C4" s="20">
        <v>1E-4</v>
      </c>
      <c r="D4" s="6">
        <v>6.1443000000000003</v>
      </c>
      <c r="E4" s="22">
        <v>1E-4</v>
      </c>
      <c r="F4" s="4">
        <f t="shared" si="0"/>
        <v>2.0100000000000229E-2</v>
      </c>
      <c r="G4" s="22">
        <f t="shared" si="5"/>
        <v>1.4142135623730951E-4</v>
      </c>
      <c r="H4" s="6">
        <v>26.305399999999999</v>
      </c>
      <c r="I4" s="22">
        <v>1E-4</v>
      </c>
      <c r="J4" s="5">
        <f t="shared" si="1"/>
        <v>20.181199999999997</v>
      </c>
      <c r="K4" s="22">
        <f t="shared" si="6"/>
        <v>1.4142135623730951E-4</v>
      </c>
      <c r="L4" s="6">
        <v>26.407299999999999</v>
      </c>
      <c r="M4" s="22">
        <v>1E-4</v>
      </c>
      <c r="N4" s="14">
        <f t="shared" si="2"/>
        <v>20.283099999999997</v>
      </c>
      <c r="O4" s="22">
        <f t="shared" si="7"/>
        <v>1.4142135623730951E-4</v>
      </c>
      <c r="P4" s="4">
        <f t="shared" si="3"/>
        <v>0.10190000000000055</v>
      </c>
      <c r="Q4" s="22">
        <f t="shared" si="8"/>
        <v>1.4142135623730951E-4</v>
      </c>
      <c r="R4" s="11">
        <f t="shared" si="9"/>
        <v>10.047773762393378</v>
      </c>
      <c r="S4" s="22">
        <f t="shared" si="10"/>
        <v>1.394492369745487E-2</v>
      </c>
      <c r="T4" s="24">
        <f t="shared" si="11"/>
        <v>99.886896723662488</v>
      </c>
      <c r="U4" s="22">
        <f t="shared" si="12"/>
        <v>0.17023518010638877</v>
      </c>
      <c r="V4" s="6">
        <f t="shared" si="4"/>
        <v>9.9097278029493664E-4</v>
      </c>
      <c r="W4" s="20">
        <f t="shared" si="13"/>
        <v>6.9723772834079203E-6</v>
      </c>
    </row>
    <row r="5" spans="1:47" x14ac:dyDescent="0.25">
      <c r="A5" s="6" t="s">
        <v>8</v>
      </c>
      <c r="B5" s="6">
        <v>6.1048999999999998</v>
      </c>
      <c r="C5" s="20">
        <v>1E-4</v>
      </c>
      <c r="D5" s="6">
        <v>6.1249000000000002</v>
      </c>
      <c r="E5" s="22">
        <v>1E-4</v>
      </c>
      <c r="F5" s="4">
        <f t="shared" si="0"/>
        <v>2.0000000000000462E-2</v>
      </c>
      <c r="G5" s="22">
        <f t="shared" si="5"/>
        <v>1.4142135623730951E-4</v>
      </c>
      <c r="H5" s="6">
        <v>26.2592</v>
      </c>
      <c r="I5" s="22">
        <v>1E-4</v>
      </c>
      <c r="J5" s="5">
        <f t="shared" si="1"/>
        <v>20.154299999999999</v>
      </c>
      <c r="K5" s="22">
        <f t="shared" si="6"/>
        <v>1.4142135623730951E-4</v>
      </c>
      <c r="L5" s="6">
        <v>26.360900000000001</v>
      </c>
      <c r="M5" s="22">
        <v>1E-4</v>
      </c>
      <c r="N5" s="14">
        <f t="shared" si="2"/>
        <v>20.256</v>
      </c>
      <c r="O5" s="22">
        <f t="shared" si="7"/>
        <v>1.4142135623730951E-4</v>
      </c>
      <c r="P5" s="4">
        <f t="shared" si="3"/>
        <v>0.10170000000000101</v>
      </c>
      <c r="Q5" s="22">
        <f t="shared" si="8"/>
        <v>1.4142135623730951E-4</v>
      </c>
      <c r="R5" s="11">
        <f t="shared" si="9"/>
        <v>10.041469194312896</v>
      </c>
      <c r="S5" s="22">
        <f t="shared" si="10"/>
        <v>1.3963580043938001E-2</v>
      </c>
      <c r="T5" s="24">
        <f t="shared" si="11"/>
        <v>99.824221771415907</v>
      </c>
      <c r="U5" s="22">
        <f t="shared" si="12"/>
        <v>0.17035030515167754</v>
      </c>
      <c r="V5" s="6">
        <f t="shared" si="4"/>
        <v>9.8736176935231338E-4</v>
      </c>
      <c r="W5" s="20">
        <f t="shared" si="13"/>
        <v>6.9817054291049242E-6</v>
      </c>
    </row>
    <row r="6" spans="1:47" x14ac:dyDescent="0.25">
      <c r="A6" s="6" t="s">
        <v>9</v>
      </c>
      <c r="B6" s="6">
        <v>6.1303000000000001</v>
      </c>
      <c r="C6" s="20">
        <v>1E-4</v>
      </c>
      <c r="D6" s="6">
        <v>6.1497000000000002</v>
      </c>
      <c r="E6" s="22">
        <v>1E-4</v>
      </c>
      <c r="F6" s="4">
        <f t="shared" si="0"/>
        <v>1.9400000000000084E-2</v>
      </c>
      <c r="G6" s="22">
        <f t="shared" si="5"/>
        <v>1.4142135623730951E-4</v>
      </c>
      <c r="H6" s="6">
        <v>26.329899999999999</v>
      </c>
      <c r="I6" s="22">
        <v>1E-4</v>
      </c>
      <c r="J6" s="5">
        <f t="shared" si="1"/>
        <v>20.199599999999997</v>
      </c>
      <c r="K6" s="22">
        <f t="shared" si="6"/>
        <v>1.4142135623730951E-4</v>
      </c>
      <c r="L6" s="6">
        <v>26.4314</v>
      </c>
      <c r="M6" s="22">
        <v>1E-4</v>
      </c>
      <c r="N6" s="14">
        <f t="shared" si="2"/>
        <v>20.301099999999998</v>
      </c>
      <c r="O6" s="22">
        <f t="shared" si="7"/>
        <v>1.4142135623730951E-4</v>
      </c>
      <c r="P6" s="4">
        <f t="shared" si="3"/>
        <v>0.10150000000000148</v>
      </c>
      <c r="Q6" s="22">
        <f t="shared" si="8"/>
        <v>1.4142135623730951E-4</v>
      </c>
      <c r="R6" s="11">
        <f t="shared" si="9"/>
        <v>9.9994581574398911</v>
      </c>
      <c r="S6" s="22">
        <f t="shared" si="10"/>
        <v>1.3932557723635801E-2</v>
      </c>
      <c r="T6" s="24">
        <f t="shared" si="11"/>
        <v>99.40658178462661</v>
      </c>
      <c r="U6" s="22">
        <f t="shared" si="12"/>
        <v>0.16985962104650118</v>
      </c>
      <c r="V6" s="6">
        <f t="shared" si="4"/>
        <v>9.5561324263217684E-4</v>
      </c>
      <c r="W6" s="20">
        <f t="shared" si="13"/>
        <v>6.9661949751516193E-6</v>
      </c>
    </row>
    <row r="7" spans="1:47" x14ac:dyDescent="0.25">
      <c r="A7" s="6" t="s">
        <v>10</v>
      </c>
      <c r="B7" s="6">
        <v>6.1790000000000003</v>
      </c>
      <c r="C7" s="20">
        <v>1E-4</v>
      </c>
      <c r="D7" s="6">
        <v>6.1985999999999999</v>
      </c>
      <c r="E7" s="22">
        <v>1E-4</v>
      </c>
      <c r="F7" s="4">
        <f t="shared" si="0"/>
        <v>1.9599999999999618E-2</v>
      </c>
      <c r="G7" s="22">
        <f t="shared" si="5"/>
        <v>1.4142135623730951E-4</v>
      </c>
      <c r="H7" s="6">
        <v>26.2499</v>
      </c>
      <c r="I7" s="22">
        <v>1E-4</v>
      </c>
      <c r="J7" s="5">
        <f t="shared" si="1"/>
        <v>20.070900000000002</v>
      </c>
      <c r="K7" s="22">
        <f t="shared" si="6"/>
        <v>1.4142135623730951E-4</v>
      </c>
      <c r="L7" s="6">
        <v>26.351099999999999</v>
      </c>
      <c r="M7" s="22">
        <v>1E-4</v>
      </c>
      <c r="N7" s="14">
        <f t="shared" si="2"/>
        <v>20.1721</v>
      </c>
      <c r="O7" s="22">
        <f t="shared" si="7"/>
        <v>1.4142135623730951E-4</v>
      </c>
      <c r="P7" s="4">
        <f t="shared" si="3"/>
        <v>0.10119999999999862</v>
      </c>
      <c r="Q7" s="22">
        <f t="shared" si="8"/>
        <v>1.4142135623730951E-4</v>
      </c>
      <c r="R7" s="11">
        <f t="shared" si="9"/>
        <v>10.033660352665178</v>
      </c>
      <c r="S7" s="22">
        <f t="shared" si="10"/>
        <v>1.4021657230910565E-2</v>
      </c>
      <c r="T7" s="24">
        <f t="shared" si="11"/>
        <v>99.746592539544025</v>
      </c>
      <c r="U7" s="22">
        <f t="shared" si="12"/>
        <v>0.17077673438776575</v>
      </c>
      <c r="V7" s="6">
        <f t="shared" si="4"/>
        <v>9.716390460090728E-4</v>
      </c>
      <c r="W7" s="20">
        <f t="shared" si="13"/>
        <v>7.0107437001602698E-6</v>
      </c>
    </row>
    <row r="8" spans="1:47" x14ac:dyDescent="0.25">
      <c r="A8" s="6" t="s">
        <v>11</v>
      </c>
      <c r="B8" s="6">
        <v>6.1161000000000003</v>
      </c>
      <c r="C8" s="20">
        <v>1E-4</v>
      </c>
      <c r="D8" s="6">
        <v>6.1359000000000004</v>
      </c>
      <c r="E8" s="22">
        <v>1E-4</v>
      </c>
      <c r="F8" s="4">
        <f t="shared" si="0"/>
        <v>1.980000000000004E-2</v>
      </c>
      <c r="G8" s="22">
        <f t="shared" si="5"/>
        <v>1.4142135623730951E-4</v>
      </c>
      <c r="H8" s="6">
        <v>26.265999999999998</v>
      </c>
      <c r="I8" s="22">
        <v>1E-4</v>
      </c>
      <c r="J8" s="5">
        <f t="shared" si="1"/>
        <v>20.149899999999999</v>
      </c>
      <c r="K8" s="22">
        <f t="shared" si="6"/>
        <v>1.4142135623730951E-4</v>
      </c>
      <c r="L8" s="6">
        <v>26.3672</v>
      </c>
      <c r="M8" s="22">
        <v>1E-4</v>
      </c>
      <c r="N8" s="14">
        <f t="shared" si="2"/>
        <v>20.251100000000001</v>
      </c>
      <c r="O8" s="22">
        <f t="shared" si="7"/>
        <v>1.4142135623730951E-4</v>
      </c>
      <c r="P8" s="4">
        <f t="shared" si="3"/>
        <v>0.10120000000000218</v>
      </c>
      <c r="Q8" s="22">
        <f t="shared" si="8"/>
        <v>1.4142135623730951E-4</v>
      </c>
      <c r="R8" s="11">
        <f t="shared" si="9"/>
        <v>9.9945188162620475</v>
      </c>
      <c r="S8" s="22">
        <f t="shared" si="10"/>
        <v>1.3966957059703253E-2</v>
      </c>
      <c r="T8" s="24">
        <f t="shared" si="11"/>
        <v>99.357478821743356</v>
      </c>
      <c r="U8" s="22">
        <f t="shared" si="12"/>
        <v>0.17011051937178734</v>
      </c>
      <c r="V8" s="6">
        <f t="shared" si="4"/>
        <v>9.7772466680822465E-4</v>
      </c>
      <c r="W8" s="20">
        <f t="shared" si="13"/>
        <v>6.9833946715412784E-6</v>
      </c>
    </row>
    <row r="9" spans="1:47" x14ac:dyDescent="0.25">
      <c r="A9" s="6" t="s">
        <v>12</v>
      </c>
      <c r="B9" s="6">
        <v>6.1407999999999996</v>
      </c>
      <c r="C9" s="20">
        <v>1E-4</v>
      </c>
      <c r="D9" s="6">
        <v>6.1588000000000003</v>
      </c>
      <c r="E9" s="22">
        <v>1E-4</v>
      </c>
      <c r="F9" s="6">
        <f t="shared" si="0"/>
        <v>1.8000000000000682E-2</v>
      </c>
      <c r="G9" s="22">
        <f t="shared" si="5"/>
        <v>1.4142135623730951E-4</v>
      </c>
      <c r="H9" s="6">
        <v>26.297599999999999</v>
      </c>
      <c r="I9" s="22">
        <v>1E-4</v>
      </c>
      <c r="J9" s="9">
        <f t="shared" si="1"/>
        <v>20.1568</v>
      </c>
      <c r="K9" s="22">
        <f t="shared" si="6"/>
        <v>1.4142135623730951E-4</v>
      </c>
      <c r="L9" s="6">
        <v>26.399100000000001</v>
      </c>
      <c r="M9" s="22">
        <v>1E-4</v>
      </c>
      <c r="N9" s="14">
        <f t="shared" si="2"/>
        <v>20.258300000000002</v>
      </c>
      <c r="O9" s="22">
        <f t="shared" si="7"/>
        <v>1.4142135623730951E-4</v>
      </c>
      <c r="P9" s="4">
        <f t="shared" si="3"/>
        <v>0.10150000000000148</v>
      </c>
      <c r="Q9" s="22">
        <f t="shared" si="8"/>
        <v>1.4142135623730951E-4</v>
      </c>
      <c r="R9" s="11">
        <f t="shared" si="9"/>
        <v>10.020584155630184</v>
      </c>
      <c r="S9" s="22">
        <f t="shared" si="10"/>
        <v>1.396199397562589E-2</v>
      </c>
      <c r="T9" s="24">
        <f t="shared" si="11"/>
        <v>99.616599490968298</v>
      </c>
      <c r="U9" s="22">
        <f t="shared" si="12"/>
        <v>0.17021849187939286</v>
      </c>
      <c r="V9" s="6">
        <f t="shared" si="4"/>
        <v>8.885247034549137E-4</v>
      </c>
      <c r="W9" s="20">
        <f t="shared" si="13"/>
        <v>6.9809121230158636E-6</v>
      </c>
    </row>
    <row r="10" spans="1:47" x14ac:dyDescent="0.25">
      <c r="A10" s="6" t="s">
        <v>13</v>
      </c>
      <c r="B10" s="8">
        <v>6.1336000000000004</v>
      </c>
      <c r="C10" s="20">
        <v>1E-4</v>
      </c>
      <c r="D10" s="6">
        <v>6.1546000000000003</v>
      </c>
      <c r="E10" s="22">
        <v>1E-4</v>
      </c>
      <c r="F10" s="6">
        <f t="shared" si="0"/>
        <v>2.0999999999999908E-2</v>
      </c>
      <c r="G10" s="22">
        <f t="shared" si="5"/>
        <v>1.4142135623730951E-4</v>
      </c>
      <c r="H10" s="6">
        <v>26.348199999999999</v>
      </c>
      <c r="I10" s="22">
        <v>1E-4</v>
      </c>
      <c r="J10" s="9">
        <f t="shared" si="1"/>
        <v>20.214599999999997</v>
      </c>
      <c r="K10" s="22">
        <f t="shared" si="6"/>
        <v>1.4142135623730951E-4</v>
      </c>
      <c r="L10" s="6">
        <v>26.450199999999999</v>
      </c>
      <c r="M10" s="22">
        <v>1E-4</v>
      </c>
      <c r="N10" s="14">
        <f t="shared" si="2"/>
        <v>20.316599999999998</v>
      </c>
      <c r="O10" s="22">
        <f t="shared" si="7"/>
        <v>1.4142135623730951E-4</v>
      </c>
      <c r="P10" s="4">
        <f t="shared" si="3"/>
        <v>0.10200000000000031</v>
      </c>
      <c r="Q10" s="22">
        <f t="shared" si="8"/>
        <v>1.4142135623730951E-4</v>
      </c>
      <c r="R10" s="11">
        <f t="shared" si="9"/>
        <v>10.041050175718411</v>
      </c>
      <c r="S10" s="22">
        <f t="shared" si="10"/>
        <v>1.3921929706373045E-2</v>
      </c>
      <c r="T10" s="24">
        <f t="shared" si="11"/>
        <v>99.820056225090681</v>
      </c>
      <c r="U10" s="22">
        <f t="shared" si="12"/>
        <v>0.17001067795127414</v>
      </c>
      <c r="V10" s="6">
        <f t="shared" si="4"/>
        <v>1.0336375180886521E-3</v>
      </c>
      <c r="W10" s="20">
        <f t="shared" si="13"/>
        <v>6.9608808454681776E-6</v>
      </c>
    </row>
    <row r="11" spans="1:47" x14ac:dyDescent="0.25">
      <c r="A11" s="6" t="s">
        <v>14</v>
      </c>
      <c r="B11" s="6">
        <v>6.1223999999999998</v>
      </c>
      <c r="C11" s="20">
        <v>1E-4</v>
      </c>
      <c r="D11" s="6">
        <v>6.1433</v>
      </c>
      <c r="E11" s="22">
        <v>1E-4</v>
      </c>
      <c r="F11" s="6">
        <f t="shared" si="0"/>
        <v>2.0900000000000141E-2</v>
      </c>
      <c r="G11" s="22">
        <f t="shared" si="5"/>
        <v>1.4142135623730951E-4</v>
      </c>
      <c r="H11" s="6">
        <v>26.3218</v>
      </c>
      <c r="I11" s="22">
        <v>1E-4</v>
      </c>
      <c r="J11" s="9">
        <f t="shared" si="1"/>
        <v>20.199400000000001</v>
      </c>
      <c r="K11" s="22">
        <f t="shared" si="6"/>
        <v>1.4142135623730951E-4</v>
      </c>
      <c r="L11" s="6">
        <v>26.423500000000001</v>
      </c>
      <c r="M11" s="22">
        <v>1E-4</v>
      </c>
      <c r="N11" s="14">
        <f t="shared" si="2"/>
        <v>20.301100000000002</v>
      </c>
      <c r="O11" s="22">
        <f t="shared" si="7"/>
        <v>1.4142135623730951E-4</v>
      </c>
      <c r="P11" s="4">
        <f t="shared" si="3"/>
        <v>0.10170000000000101</v>
      </c>
      <c r="Q11" s="22">
        <f t="shared" si="8"/>
        <v>1.4142135623730951E-4</v>
      </c>
      <c r="R11" s="11">
        <f t="shared" si="9"/>
        <v>10.019161523267311</v>
      </c>
      <c r="S11" s="22">
        <f t="shared" si="10"/>
        <v>1.3932558410553245E-2</v>
      </c>
      <c r="T11" s="24">
        <f t="shared" si="11"/>
        <v>99.602456822625399</v>
      </c>
      <c r="U11" s="22">
        <f t="shared" si="12"/>
        <v>0.16997185635184267</v>
      </c>
      <c r="V11" s="6">
        <f t="shared" si="4"/>
        <v>1.0295008644851825E-3</v>
      </c>
      <c r="W11" s="20">
        <f t="shared" si="13"/>
        <v>6.9661954860357129E-6</v>
      </c>
    </row>
    <row r="12" spans="1:47" x14ac:dyDescent="0.25">
      <c r="A12" s="6" t="s">
        <v>15</v>
      </c>
      <c r="B12" s="6">
        <v>6.1571999999999996</v>
      </c>
      <c r="C12" s="20">
        <v>1E-4</v>
      </c>
      <c r="D12" s="6">
        <v>6.1757999999999997</v>
      </c>
      <c r="E12" s="22">
        <v>1E-4</v>
      </c>
      <c r="F12" s="6">
        <f t="shared" si="0"/>
        <v>1.8600000000000172E-2</v>
      </c>
      <c r="G12" s="22">
        <f t="shared" si="5"/>
        <v>1.4142135623730951E-4</v>
      </c>
      <c r="H12" s="6">
        <v>26.354299999999999</v>
      </c>
      <c r="I12" s="22">
        <v>1E-4</v>
      </c>
      <c r="J12" s="9">
        <f t="shared" si="1"/>
        <v>20.197099999999999</v>
      </c>
      <c r="K12" s="22">
        <f t="shared" si="6"/>
        <v>1.4142135623730951E-4</v>
      </c>
      <c r="L12" s="6">
        <v>26.456600000000002</v>
      </c>
      <c r="M12" s="22">
        <v>1E-4</v>
      </c>
      <c r="N12" s="14">
        <f t="shared" si="2"/>
        <v>20.299400000000002</v>
      </c>
      <c r="O12" s="22">
        <f t="shared" si="7"/>
        <v>1.4142135623730951E-4</v>
      </c>
      <c r="P12" s="4">
        <f t="shared" si="3"/>
        <v>0.10230000000000317</v>
      </c>
      <c r="Q12" s="22">
        <f t="shared" si="8"/>
        <v>1.4142135623730951E-4</v>
      </c>
      <c r="R12" s="11">
        <f t="shared" si="9"/>
        <v>10.07911563888619</v>
      </c>
      <c r="S12" s="22">
        <f t="shared" si="10"/>
        <v>1.3933727309685231E-2</v>
      </c>
      <c r="T12" s="24">
        <f t="shared" si="11"/>
        <v>100.19847248705005</v>
      </c>
      <c r="U12" s="22">
        <f t="shared" si="12"/>
        <v>0.17032370406381217</v>
      </c>
      <c r="V12" s="6">
        <f t="shared" si="4"/>
        <v>9.1628323989872463E-4</v>
      </c>
      <c r="W12" s="20">
        <f t="shared" si="13"/>
        <v>6.9667781118758633E-6</v>
      </c>
    </row>
    <row r="13" spans="1:47" x14ac:dyDescent="0.25">
      <c r="A13" s="6" t="s">
        <v>16</v>
      </c>
      <c r="B13" s="6">
        <v>6.1585999999999999</v>
      </c>
      <c r="C13" s="20">
        <v>1E-4</v>
      </c>
      <c r="D13" s="6">
        <v>6.1779999999999999</v>
      </c>
      <c r="E13" s="22">
        <v>1E-4</v>
      </c>
      <c r="F13" s="6">
        <f t="shared" si="0"/>
        <v>1.9400000000000084E-2</v>
      </c>
      <c r="G13" s="22">
        <f t="shared" si="5"/>
        <v>1.4142135623730951E-4</v>
      </c>
      <c r="H13" s="6">
        <v>26.357600000000001</v>
      </c>
      <c r="I13" s="22">
        <v>1E-4</v>
      </c>
      <c r="J13" s="9">
        <f t="shared" si="1"/>
        <v>20.199000000000002</v>
      </c>
      <c r="K13" s="22">
        <f t="shared" si="6"/>
        <v>1.4142135623730951E-4</v>
      </c>
      <c r="L13" s="6">
        <v>26.458200000000001</v>
      </c>
      <c r="M13" s="22">
        <v>1E-4</v>
      </c>
      <c r="N13" s="14">
        <f t="shared" si="2"/>
        <v>20.299600000000002</v>
      </c>
      <c r="O13" s="22">
        <f t="shared" si="7"/>
        <v>1.4142135623730951E-4</v>
      </c>
      <c r="P13" s="4">
        <f t="shared" si="3"/>
        <v>0.10060000000000002</v>
      </c>
      <c r="Q13" s="22">
        <f t="shared" si="8"/>
        <v>1.4142135623730951E-4</v>
      </c>
      <c r="R13" s="11">
        <f t="shared" si="9"/>
        <v>9.9115253502532088</v>
      </c>
      <c r="S13" s="22">
        <f t="shared" si="10"/>
        <v>1.3933584193921468E-2</v>
      </c>
      <c r="T13" s="24">
        <f t="shared" si="11"/>
        <v>98.532424440145789</v>
      </c>
      <c r="U13" s="22">
        <f t="shared" si="12"/>
        <v>0.16936889930660196</v>
      </c>
      <c r="V13" s="6">
        <f t="shared" si="4"/>
        <v>9.5568385583952797E-4</v>
      </c>
      <c r="W13" s="20">
        <f t="shared" si="13"/>
        <v>6.96670972923574E-6</v>
      </c>
    </row>
    <row r="14" spans="1:47" x14ac:dyDescent="0.25">
      <c r="A14" s="6" t="s">
        <v>17</v>
      </c>
      <c r="B14" s="6">
        <v>6.2134999999999998</v>
      </c>
      <c r="C14" s="20">
        <v>1E-4</v>
      </c>
      <c r="D14" s="6">
        <v>6.2332000000000001</v>
      </c>
      <c r="E14" s="22">
        <v>1E-4</v>
      </c>
      <c r="F14" s="6">
        <f t="shared" si="0"/>
        <v>1.9700000000000273E-2</v>
      </c>
      <c r="G14" s="22">
        <f t="shared" si="5"/>
        <v>1.4142135623730951E-4</v>
      </c>
      <c r="H14" s="6">
        <v>26.363900000000001</v>
      </c>
      <c r="I14" s="22">
        <v>1E-4</v>
      </c>
      <c r="J14" s="9">
        <f t="shared" si="1"/>
        <v>20.150400000000001</v>
      </c>
      <c r="K14" s="22">
        <f t="shared" si="6"/>
        <v>1.4142135623730951E-4</v>
      </c>
      <c r="L14" s="6">
        <v>26.465399999999999</v>
      </c>
      <c r="M14" s="22">
        <v>1E-4</v>
      </c>
      <c r="N14" s="14">
        <f t="shared" si="2"/>
        <v>20.251899999999999</v>
      </c>
      <c r="O14" s="22">
        <f t="shared" si="7"/>
        <v>1.4142135623730951E-4</v>
      </c>
      <c r="P14" s="4">
        <f t="shared" si="3"/>
        <v>0.10149999999999793</v>
      </c>
      <c r="Q14" s="22">
        <f t="shared" si="8"/>
        <v>1.4142135623730951E-4</v>
      </c>
      <c r="R14" s="11">
        <f t="shared" si="9"/>
        <v>10.023750857943988</v>
      </c>
      <c r="S14" s="22">
        <f t="shared" si="10"/>
        <v>1.3966406352023968E-2</v>
      </c>
      <c r="T14" s="24">
        <f t="shared" si="11"/>
        <v>99.648080301987093</v>
      </c>
      <c r="U14" s="22">
        <f t="shared" si="12"/>
        <v>0.1702722851797451</v>
      </c>
      <c r="V14" s="6">
        <f t="shared" si="4"/>
        <v>9.7274823596799672E-4</v>
      </c>
      <c r="W14" s="20">
        <f t="shared" si="13"/>
        <v>6.9831187763372466E-6</v>
      </c>
    </row>
    <row r="15" spans="1:47" x14ac:dyDescent="0.25">
      <c r="A15" s="6" t="s">
        <v>18</v>
      </c>
      <c r="B15" s="6">
        <v>6.1635999999999997</v>
      </c>
      <c r="C15" s="20">
        <v>1E-4</v>
      </c>
      <c r="D15" s="6">
        <v>6.1817000000000002</v>
      </c>
      <c r="E15" s="22">
        <v>1E-4</v>
      </c>
      <c r="F15" s="6">
        <f t="shared" si="0"/>
        <v>1.8100000000000449E-2</v>
      </c>
      <c r="G15" s="22">
        <f t="shared" si="5"/>
        <v>1.4142135623730951E-4</v>
      </c>
      <c r="H15" s="6">
        <v>26.328499999999998</v>
      </c>
      <c r="I15" s="22">
        <v>1E-4</v>
      </c>
      <c r="J15" s="9">
        <f t="shared" si="1"/>
        <v>20.164899999999999</v>
      </c>
      <c r="K15" s="22">
        <f t="shared" si="6"/>
        <v>1.4142135623730951E-4</v>
      </c>
      <c r="L15" s="6">
        <v>26.4297</v>
      </c>
      <c r="M15" s="22">
        <v>1E-4</v>
      </c>
      <c r="N15" s="14">
        <f t="shared" si="2"/>
        <v>20.266100000000002</v>
      </c>
      <c r="O15" s="22">
        <f t="shared" si="7"/>
        <v>1.4142135623730951E-4</v>
      </c>
      <c r="P15" s="4">
        <f t="shared" si="3"/>
        <v>0.10120000000000218</v>
      </c>
      <c r="Q15" s="22">
        <f t="shared" si="8"/>
        <v>1.4142135623730951E-4</v>
      </c>
      <c r="R15" s="11">
        <f t="shared" si="9"/>
        <v>9.9871213504327105</v>
      </c>
      <c r="S15" s="22">
        <f t="shared" si="10"/>
        <v>1.395661912680907E-2</v>
      </c>
      <c r="T15" s="24">
        <f t="shared" si="11"/>
        <v>99.283939157855087</v>
      </c>
      <c r="U15" s="22">
        <f t="shared" si="12"/>
        <v>0.16998460959165948</v>
      </c>
      <c r="V15" s="6">
        <f t="shared" si="4"/>
        <v>8.9311707728672251E-4</v>
      </c>
      <c r="W15" s="20">
        <f t="shared" si="13"/>
        <v>6.9782253438127905E-6</v>
      </c>
    </row>
    <row r="16" spans="1:47" x14ac:dyDescent="0.25">
      <c r="A16" s="6" t="s">
        <v>19</v>
      </c>
      <c r="B16" s="8">
        <v>6.1471</v>
      </c>
      <c r="C16" s="20">
        <v>1E-4</v>
      </c>
      <c r="D16" s="6">
        <v>6.1656000000000004</v>
      </c>
      <c r="E16" s="22">
        <v>1E-4</v>
      </c>
      <c r="F16" s="6">
        <f t="shared" si="0"/>
        <v>1.8500000000000405E-2</v>
      </c>
      <c r="G16" s="22">
        <f t="shared" si="5"/>
        <v>1.4142135623730951E-4</v>
      </c>
      <c r="H16" s="6">
        <v>26.012599999999999</v>
      </c>
      <c r="I16" s="22">
        <v>1E-4</v>
      </c>
      <c r="J16" s="9">
        <f t="shared" si="1"/>
        <v>19.865499999999997</v>
      </c>
      <c r="K16" s="22">
        <f t="shared" si="6"/>
        <v>1.4142135623730951E-4</v>
      </c>
      <c r="L16" s="6">
        <v>26.114000000000001</v>
      </c>
      <c r="M16" s="22">
        <v>1E-4</v>
      </c>
      <c r="N16" s="14">
        <f t="shared" si="2"/>
        <v>19.966900000000003</v>
      </c>
      <c r="O16" s="22">
        <f t="shared" si="7"/>
        <v>1.4142135623730951E-4</v>
      </c>
      <c r="P16" s="4">
        <f t="shared" si="3"/>
        <v>0.10140000000000171</v>
      </c>
      <c r="Q16" s="22">
        <f t="shared" si="8"/>
        <v>1.4142135623730951E-4</v>
      </c>
      <c r="R16" s="11">
        <f t="shared" si="9"/>
        <v>10.156809519755365</v>
      </c>
      <c r="S16" s="22">
        <f t="shared" si="10"/>
        <v>1.4165762323417472E-2</v>
      </c>
      <c r="T16" s="24">
        <f t="shared" si="11"/>
        <v>100.97084264963134</v>
      </c>
      <c r="U16" s="22">
        <f t="shared" si="12"/>
        <v>0.1726457280192947</v>
      </c>
      <c r="V16" s="6">
        <f t="shared" si="4"/>
        <v>9.2653341279820111E-4</v>
      </c>
      <c r="W16" s="20">
        <f t="shared" si="13"/>
        <v>7.082792869192498E-6</v>
      </c>
    </row>
    <row r="17" spans="1:23" x14ac:dyDescent="0.25">
      <c r="A17" s="6" t="s">
        <v>20</v>
      </c>
      <c r="B17" s="8">
        <v>6.1238000000000001</v>
      </c>
      <c r="C17" s="20">
        <v>1E-4</v>
      </c>
      <c r="D17" s="6">
        <v>6.1421000000000001</v>
      </c>
      <c r="E17" s="22">
        <v>1E-4</v>
      </c>
      <c r="F17" s="6">
        <f t="shared" si="0"/>
        <v>1.8299999999999983E-2</v>
      </c>
      <c r="G17" s="22">
        <f t="shared" si="5"/>
        <v>1.4142135623730951E-4</v>
      </c>
      <c r="H17" s="6">
        <v>26.276399999999999</v>
      </c>
      <c r="I17" s="22">
        <v>1E-4</v>
      </c>
      <c r="J17" s="9">
        <f t="shared" si="1"/>
        <v>20.1526</v>
      </c>
      <c r="K17" s="22">
        <f t="shared" si="6"/>
        <v>1.4142135623730951E-4</v>
      </c>
      <c r="L17" s="6">
        <v>26.377400000000002</v>
      </c>
      <c r="M17" s="22">
        <v>1E-4</v>
      </c>
      <c r="N17" s="14">
        <f t="shared" si="2"/>
        <v>20.253600000000002</v>
      </c>
      <c r="O17" s="22">
        <f t="shared" si="7"/>
        <v>1.4142135623730951E-4</v>
      </c>
      <c r="P17" s="4">
        <f t="shared" si="3"/>
        <v>0.10100000000000264</v>
      </c>
      <c r="Q17" s="22">
        <f t="shared" si="8"/>
        <v>1.4142135623730951E-4</v>
      </c>
      <c r="R17" s="11">
        <f t="shared" si="9"/>
        <v>9.9735355689855272</v>
      </c>
      <c r="S17" s="22">
        <f t="shared" si="10"/>
        <v>1.3965232319105946E-2</v>
      </c>
      <c r="T17" s="24">
        <f t="shared" si="11"/>
        <v>99.14888023033383</v>
      </c>
      <c r="U17" s="22">
        <f t="shared" si="12"/>
        <v>0.16997739168209194</v>
      </c>
      <c r="V17" s="6">
        <f t="shared" si="4"/>
        <v>9.0354307382391186E-4</v>
      </c>
      <c r="W17" s="20">
        <f t="shared" si="13"/>
        <v>6.9825321900696335E-6</v>
      </c>
    </row>
    <row r="18" spans="1:23" x14ac:dyDescent="0.25">
      <c r="A18" s="6" t="s">
        <v>21</v>
      </c>
      <c r="B18" s="6">
        <v>6.1237000000000004</v>
      </c>
      <c r="C18" s="20">
        <v>1E-4</v>
      </c>
      <c r="D18" s="8">
        <v>6.1436000000000002</v>
      </c>
      <c r="E18" s="22">
        <v>1E-4</v>
      </c>
      <c r="F18" s="6">
        <f t="shared" si="0"/>
        <v>1.9899999999999807E-2</v>
      </c>
      <c r="G18" s="22">
        <f t="shared" si="5"/>
        <v>1.4142135623730951E-4</v>
      </c>
      <c r="H18" s="6">
        <v>26.265499999999999</v>
      </c>
      <c r="I18" s="22">
        <v>1E-4</v>
      </c>
      <c r="J18" s="9">
        <f t="shared" si="1"/>
        <v>20.1418</v>
      </c>
      <c r="K18" s="22">
        <f t="shared" si="6"/>
        <v>1.4142135623730951E-4</v>
      </c>
      <c r="L18" s="6">
        <v>26.366199999999999</v>
      </c>
      <c r="M18" s="22">
        <v>1E-4</v>
      </c>
      <c r="N18" s="14">
        <f t="shared" si="2"/>
        <v>20.2425</v>
      </c>
      <c r="O18" s="22">
        <f t="shared" si="7"/>
        <v>1.4142135623730951E-4</v>
      </c>
      <c r="P18" s="4">
        <f t="shared" si="3"/>
        <v>0.10069999999999979</v>
      </c>
      <c r="Q18" s="22">
        <f t="shared" si="8"/>
        <v>1.4142135623730951E-4</v>
      </c>
      <c r="R18" s="11">
        <f t="shared" si="9"/>
        <v>9.9493639619612004</v>
      </c>
      <c r="S18" s="22">
        <f t="shared" si="10"/>
        <v>1.3972889330489706E-2</v>
      </c>
      <c r="T18" s="24">
        <f t="shared" si="11"/>
        <v>98.908585527091148</v>
      </c>
      <c r="U18" s="22">
        <f t="shared" si="12"/>
        <v>0.16990259142726055</v>
      </c>
      <c r="V18" s="6">
        <f t="shared" si="4"/>
        <v>9.8308015314313001E-4</v>
      </c>
      <c r="W18" s="20">
        <f t="shared" si="13"/>
        <v>6.9863615944367835E-6</v>
      </c>
    </row>
    <row r="19" spans="1:23" x14ac:dyDescent="0.25">
      <c r="A19" s="6" t="s">
        <v>22</v>
      </c>
      <c r="B19" s="6">
        <v>6.1646999999999998</v>
      </c>
      <c r="C19" s="20">
        <v>1E-4</v>
      </c>
      <c r="D19" s="8">
        <v>6.1859000000000002</v>
      </c>
      <c r="E19" s="22">
        <v>1E-4</v>
      </c>
      <c r="F19" s="6">
        <f t="shared" si="0"/>
        <v>2.120000000000033E-2</v>
      </c>
      <c r="G19" s="22">
        <f t="shared" si="5"/>
        <v>1.4142135623730951E-4</v>
      </c>
      <c r="H19" s="6">
        <v>26.316400000000002</v>
      </c>
      <c r="I19" s="22">
        <v>1E-4</v>
      </c>
      <c r="J19" s="9">
        <f t="shared" si="1"/>
        <v>20.151700000000002</v>
      </c>
      <c r="K19" s="22">
        <f t="shared" si="6"/>
        <v>1.4142135623730951E-4</v>
      </c>
      <c r="L19" s="6">
        <v>26.4178</v>
      </c>
      <c r="M19" s="22">
        <v>1E-4</v>
      </c>
      <c r="N19" s="14">
        <f t="shared" si="2"/>
        <v>20.2531</v>
      </c>
      <c r="O19" s="22">
        <f t="shared" si="7"/>
        <v>1.4142135623730951E-4</v>
      </c>
      <c r="P19" s="4">
        <f t="shared" si="3"/>
        <v>0.10139999999999816</v>
      </c>
      <c r="Q19" s="22">
        <f t="shared" si="8"/>
        <v>1.4142135623730951E-4</v>
      </c>
      <c r="R19" s="11">
        <f t="shared" si="9"/>
        <v>10.013281917335929</v>
      </c>
      <c r="S19" s="22">
        <f t="shared" si="10"/>
        <v>1.3965578473630275E-2</v>
      </c>
      <c r="T19" s="24">
        <f t="shared" si="11"/>
        <v>99.544006502750364</v>
      </c>
      <c r="U19" s="22">
        <f t="shared" si="12"/>
        <v>0.17020600090030888</v>
      </c>
      <c r="V19" s="6">
        <f t="shared" si="4"/>
        <v>1.0467533365262763E-3</v>
      </c>
      <c r="W19" s="20">
        <f t="shared" si="13"/>
        <v>6.9827055470249646E-6</v>
      </c>
    </row>
    <row r="20" spans="1:23" x14ac:dyDescent="0.25">
      <c r="A20" s="6" t="s">
        <v>23</v>
      </c>
      <c r="B20" s="6">
        <v>6.1207000000000003</v>
      </c>
      <c r="C20" s="20">
        <v>1E-4</v>
      </c>
      <c r="D20" s="8">
        <v>6.1409000000000002</v>
      </c>
      <c r="E20" s="22">
        <v>1E-4</v>
      </c>
      <c r="F20" s="6">
        <f t="shared" si="0"/>
        <v>2.0199999999999996E-2</v>
      </c>
      <c r="G20" s="22">
        <f t="shared" si="5"/>
        <v>1.4142135623730951E-4</v>
      </c>
      <c r="H20" s="6">
        <v>26.309000000000001</v>
      </c>
      <c r="I20" s="22">
        <v>1E-4</v>
      </c>
      <c r="J20" s="9">
        <f t="shared" si="1"/>
        <v>20.188300000000002</v>
      </c>
      <c r="K20" s="22">
        <f t="shared" si="6"/>
        <v>1.4142135623730951E-4</v>
      </c>
      <c r="L20" s="6">
        <v>26.410699999999999</v>
      </c>
      <c r="M20" s="22">
        <v>1E-4</v>
      </c>
      <c r="N20" s="14">
        <f t="shared" si="2"/>
        <v>20.29</v>
      </c>
      <c r="O20" s="22">
        <f t="shared" si="7"/>
        <v>1.4142135623730951E-4</v>
      </c>
      <c r="P20" s="4">
        <f t="shared" si="3"/>
        <v>0.10169999999999746</v>
      </c>
      <c r="Q20" s="22">
        <f t="shared" si="8"/>
        <v>1.4142135623730951E-4</v>
      </c>
      <c r="R20" s="11">
        <f t="shared" si="9"/>
        <v>10.024642681123456</v>
      </c>
      <c r="S20" s="22">
        <f t="shared" si="10"/>
        <v>1.3940180652177742E-2</v>
      </c>
      <c r="T20" s="24">
        <f t="shared" si="11"/>
        <v>99.656946091756055</v>
      </c>
      <c r="U20" s="22">
        <f t="shared" si="12"/>
        <v>0.17006484398470922</v>
      </c>
      <c r="V20" s="6">
        <f t="shared" si="4"/>
        <v>9.9556431739773266E-4</v>
      </c>
      <c r="W20" s="20">
        <f t="shared" si="13"/>
        <v>6.9700062258285492E-6</v>
      </c>
    </row>
    <row r="21" spans="1:23" x14ac:dyDescent="0.25">
      <c r="A21" s="6" t="s">
        <v>24</v>
      </c>
      <c r="B21" s="6">
        <v>6.1227</v>
      </c>
      <c r="C21" s="20">
        <v>1E-4</v>
      </c>
      <c r="D21" s="8">
        <v>6.1418999999999997</v>
      </c>
      <c r="E21" s="22">
        <v>1E-4</v>
      </c>
      <c r="F21" s="6">
        <f t="shared" ref="F21:F23" si="14">D21-B21</f>
        <v>1.9199999999999662E-2</v>
      </c>
      <c r="G21" s="22">
        <f t="shared" si="5"/>
        <v>1.4142135623730951E-4</v>
      </c>
      <c r="H21" s="6">
        <v>26.323399999999999</v>
      </c>
      <c r="I21" s="22">
        <v>1E-4</v>
      </c>
      <c r="J21" s="9">
        <f t="shared" ref="J21:J23" si="15">H21-B21</f>
        <v>20.200699999999998</v>
      </c>
      <c r="K21" s="22">
        <f t="shared" si="6"/>
        <v>1.4142135623730951E-4</v>
      </c>
      <c r="L21" s="6">
        <v>26.424800000000001</v>
      </c>
      <c r="M21" s="22">
        <v>1E-4</v>
      </c>
      <c r="N21" s="14">
        <f t="shared" si="2"/>
        <v>20.302100000000003</v>
      </c>
      <c r="O21" s="22">
        <f t="shared" si="7"/>
        <v>1.4142135623730951E-4</v>
      </c>
      <c r="P21" s="4">
        <f t="shared" si="3"/>
        <v>0.10140000000000171</v>
      </c>
      <c r="Q21" s="22">
        <f t="shared" si="8"/>
        <v>1.4142135623730951E-4</v>
      </c>
      <c r="R21" s="11">
        <f t="shared" si="9"/>
        <v>9.9891144265865801</v>
      </c>
      <c r="S21" s="22">
        <f t="shared" si="10"/>
        <v>1.3931871101681639E-2</v>
      </c>
      <c r="T21" s="24">
        <f t="shared" si="11"/>
        <v>99.303752720207484</v>
      </c>
      <c r="U21" s="22">
        <f t="shared" si="12"/>
        <v>0.16979519449940766</v>
      </c>
      <c r="V21" s="6">
        <f t="shared" si="4"/>
        <v>9.4571497529810503E-4</v>
      </c>
      <c r="W21" s="20">
        <f t="shared" si="13"/>
        <v>6.9658517827853464E-6</v>
      </c>
    </row>
    <row r="22" spans="1:23" x14ac:dyDescent="0.25">
      <c r="A22" s="6" t="s">
        <v>25</v>
      </c>
      <c r="B22" s="6">
        <v>6.1261999999999999</v>
      </c>
      <c r="C22" s="20">
        <v>1E-4</v>
      </c>
      <c r="D22" s="8">
        <v>6.1436000000000002</v>
      </c>
      <c r="E22" s="22">
        <v>1E-4</v>
      </c>
      <c r="F22" s="6">
        <f t="shared" si="14"/>
        <v>1.7400000000000304E-2</v>
      </c>
      <c r="G22" s="22">
        <f t="shared" si="5"/>
        <v>1.4142135623730951E-4</v>
      </c>
      <c r="H22" s="6">
        <v>26.297499999999999</v>
      </c>
      <c r="I22" s="22">
        <v>1E-4</v>
      </c>
      <c r="J22" s="9">
        <f t="shared" si="15"/>
        <v>20.171299999999999</v>
      </c>
      <c r="K22" s="22">
        <f t="shared" si="6"/>
        <v>1.4142135623730951E-4</v>
      </c>
      <c r="L22" s="6">
        <v>26.398199999999999</v>
      </c>
      <c r="M22" s="22">
        <v>1E-4</v>
      </c>
      <c r="N22" s="14">
        <f t="shared" si="2"/>
        <v>20.271999999999998</v>
      </c>
      <c r="O22" s="22">
        <f t="shared" si="7"/>
        <v>1.4142135623730951E-4</v>
      </c>
      <c r="P22" s="4">
        <f t="shared" si="3"/>
        <v>0.10069999999999979</v>
      </c>
      <c r="Q22" s="22">
        <f t="shared" si="8"/>
        <v>1.4142135623730951E-4</v>
      </c>
      <c r="R22" s="11">
        <f t="shared" si="9"/>
        <v>9.9348855564324978</v>
      </c>
      <c r="S22" s="22">
        <f t="shared" si="10"/>
        <v>1.3952555351915759E-2</v>
      </c>
      <c r="T22" s="24">
        <f t="shared" si="11"/>
        <v>98.764652847876008</v>
      </c>
      <c r="U22" s="22">
        <f t="shared" si="12"/>
        <v>0.16965534353986328</v>
      </c>
      <c r="V22" s="6">
        <f t="shared" si="4"/>
        <v>8.5832675611682645E-4</v>
      </c>
      <c r="W22" s="20">
        <f t="shared" si="13"/>
        <v>6.9761941757898362E-6</v>
      </c>
    </row>
    <row r="23" spans="1:23" x14ac:dyDescent="0.25">
      <c r="A23" s="6" t="s">
        <v>26</v>
      </c>
      <c r="B23" s="6">
        <v>6.1138000000000003</v>
      </c>
      <c r="C23" s="20">
        <v>1E-4</v>
      </c>
      <c r="D23" s="8">
        <v>6.1319999999999997</v>
      </c>
      <c r="E23" s="22">
        <v>1E-4</v>
      </c>
      <c r="F23" s="6">
        <f t="shared" si="14"/>
        <v>1.8199999999999328E-2</v>
      </c>
      <c r="G23" s="22">
        <f t="shared" si="5"/>
        <v>1.4142135623730951E-4</v>
      </c>
      <c r="H23" s="6">
        <v>26.273199999999999</v>
      </c>
      <c r="I23" s="22">
        <v>1E-4</v>
      </c>
      <c r="J23" s="9">
        <f t="shared" si="15"/>
        <v>20.159399999999998</v>
      </c>
      <c r="K23" s="22">
        <f t="shared" si="6"/>
        <v>1.4142135623730951E-4</v>
      </c>
      <c r="L23" s="6">
        <v>26.375</v>
      </c>
      <c r="M23" s="22">
        <v>1E-4</v>
      </c>
      <c r="N23" s="14">
        <f t="shared" si="2"/>
        <v>20.261199999999999</v>
      </c>
      <c r="O23" s="22">
        <f t="shared" si="7"/>
        <v>1.4142135623730951E-4</v>
      </c>
      <c r="P23" s="4">
        <f t="shared" si="3"/>
        <v>0.10180000000000078</v>
      </c>
      <c r="Q23" s="22">
        <f t="shared" si="8"/>
        <v>1.4142135623730951E-4</v>
      </c>
      <c r="R23" s="11">
        <f t="shared" si="9"/>
        <v>10.048763153219038</v>
      </c>
      <c r="S23" s="22">
        <f t="shared" si="10"/>
        <v>1.3959996572306668E-2</v>
      </c>
      <c r="T23" s="24">
        <f t="shared" si="11"/>
        <v>99.89673245260694</v>
      </c>
      <c r="U23" s="22">
        <f t="shared" si="12"/>
        <v>0.17036286762062411</v>
      </c>
      <c r="V23" s="6">
        <f t="shared" si="4"/>
        <v>8.9826861192818437E-4</v>
      </c>
      <c r="W23" s="20">
        <f t="shared" si="13"/>
        <v>6.9799130008483963E-6</v>
      </c>
    </row>
    <row r="24" spans="1:23" x14ac:dyDescent="0.25">
      <c r="A24" s="6" t="s">
        <v>27</v>
      </c>
      <c r="B24" s="6">
        <v>6.1356999999999999</v>
      </c>
      <c r="C24" s="20">
        <v>1E-4</v>
      </c>
      <c r="D24" s="8">
        <v>6.1540999999999997</v>
      </c>
      <c r="E24" s="22">
        <v>1E-4</v>
      </c>
      <c r="F24" s="6">
        <f t="shared" ref="F24:F41" si="16">D24-B24</f>
        <v>1.839999999999975E-2</v>
      </c>
      <c r="G24" s="22">
        <f t="shared" si="5"/>
        <v>1.4142135623730951E-4</v>
      </c>
      <c r="H24" s="6">
        <v>26.329899999999999</v>
      </c>
      <c r="I24" s="22">
        <v>1E-4</v>
      </c>
      <c r="J24" s="9">
        <f t="shared" ref="J24:J41" si="17">H24-B24</f>
        <v>20.194199999999999</v>
      </c>
      <c r="K24" s="22">
        <f t="shared" si="6"/>
        <v>1.4142135623730951E-4</v>
      </c>
      <c r="L24" s="6">
        <v>26.4313</v>
      </c>
      <c r="M24" s="22">
        <v>1E-4</v>
      </c>
      <c r="N24" s="14">
        <f t="shared" si="2"/>
        <v>20.2956</v>
      </c>
      <c r="O24" s="22">
        <f t="shared" si="7"/>
        <v>1.4142135623730951E-4</v>
      </c>
      <c r="P24" s="4">
        <f t="shared" si="3"/>
        <v>0.10140000000000171</v>
      </c>
      <c r="Q24" s="22">
        <f t="shared" si="8"/>
        <v>1.4142135623730951E-4</v>
      </c>
      <c r="R24" s="11">
        <f t="shared" si="9"/>
        <v>9.9923136049194614</v>
      </c>
      <c r="S24" s="22">
        <f t="shared" si="10"/>
        <v>1.3936333124099939E-2</v>
      </c>
      <c r="T24" s="24">
        <f t="shared" si="11"/>
        <v>99.335556381724331</v>
      </c>
      <c r="U24" s="22">
        <f t="shared" si="12"/>
        <v>0.16984957510853455</v>
      </c>
      <c r="V24" s="6">
        <f t="shared" si="4"/>
        <v>9.0660044541672827E-4</v>
      </c>
      <c r="W24" s="20">
        <f t="shared" si="13"/>
        <v>6.9680824590614203E-6</v>
      </c>
    </row>
    <row r="25" spans="1:23" x14ac:dyDescent="0.25">
      <c r="A25" s="6" t="s">
        <v>28</v>
      </c>
      <c r="B25" s="6">
        <v>6.1079999999999997</v>
      </c>
      <c r="C25" s="20">
        <v>1E-4</v>
      </c>
      <c r="D25" s="8">
        <v>6.1258999999999997</v>
      </c>
      <c r="E25" s="22">
        <v>1E-4</v>
      </c>
      <c r="F25" s="6">
        <f t="shared" si="16"/>
        <v>1.7900000000000027E-2</v>
      </c>
      <c r="G25" s="22">
        <f t="shared" si="5"/>
        <v>1.4142135623730951E-4</v>
      </c>
      <c r="H25" s="6">
        <v>26.280200000000001</v>
      </c>
      <c r="I25" s="22">
        <v>1E-4</v>
      </c>
      <c r="J25" s="9">
        <f t="shared" si="17"/>
        <v>20.1722</v>
      </c>
      <c r="K25" s="22">
        <f t="shared" si="6"/>
        <v>1.4142135623730951E-4</v>
      </c>
      <c r="L25" s="6">
        <v>26.3809</v>
      </c>
      <c r="M25" s="22">
        <v>1E-4</v>
      </c>
      <c r="N25" s="14">
        <f t="shared" si="2"/>
        <v>20.2729</v>
      </c>
      <c r="O25" s="22">
        <f t="shared" si="7"/>
        <v>1.4142135623730951E-4</v>
      </c>
      <c r="P25" s="4">
        <f t="shared" si="3"/>
        <v>0.10069999999999979</v>
      </c>
      <c r="Q25" s="22">
        <f t="shared" si="8"/>
        <v>1.4142135623730951E-4</v>
      </c>
      <c r="R25" s="11">
        <f t="shared" si="9"/>
        <v>9.9344445047328982</v>
      </c>
      <c r="S25" s="22">
        <f t="shared" si="10"/>
        <v>1.3951935923533733E-2</v>
      </c>
      <c r="T25" s="24">
        <f t="shared" si="11"/>
        <v>98.760268266115958</v>
      </c>
      <c r="U25" s="22">
        <f t="shared" si="12"/>
        <v>0.16964781169551141</v>
      </c>
      <c r="V25" s="6">
        <f t="shared" si="4"/>
        <v>8.8295211834518131E-4</v>
      </c>
      <c r="W25" s="20">
        <f t="shared" si="13"/>
        <v>6.9758846225087465E-6</v>
      </c>
    </row>
    <row r="26" spans="1:23" x14ac:dyDescent="0.25">
      <c r="A26" s="6" t="s">
        <v>29</v>
      </c>
      <c r="B26" s="6">
        <v>6.1243999999999996</v>
      </c>
      <c r="C26" s="20">
        <v>1E-4</v>
      </c>
      <c r="D26" s="8">
        <v>6.1463000000000001</v>
      </c>
      <c r="E26" s="22">
        <v>1E-4</v>
      </c>
      <c r="F26" s="6">
        <f t="shared" si="16"/>
        <v>2.1900000000000475E-2</v>
      </c>
      <c r="G26" s="22">
        <f t="shared" si="5"/>
        <v>1.4142135623730951E-4</v>
      </c>
      <c r="H26" s="6">
        <v>26.312999999999999</v>
      </c>
      <c r="I26" s="22">
        <v>1E-4</v>
      </c>
      <c r="J26" s="9">
        <f t="shared" si="17"/>
        <v>20.188600000000001</v>
      </c>
      <c r="K26" s="22">
        <f t="shared" si="6"/>
        <v>1.4142135623730951E-4</v>
      </c>
      <c r="L26" s="6">
        <v>26.414400000000001</v>
      </c>
      <c r="M26" s="22">
        <v>1E-4</v>
      </c>
      <c r="N26" s="14">
        <f t="shared" si="2"/>
        <v>20.29</v>
      </c>
      <c r="O26" s="22">
        <f t="shared" si="7"/>
        <v>1.4142135623730951E-4</v>
      </c>
      <c r="P26" s="4">
        <f t="shared" si="3"/>
        <v>0.10140000000000171</v>
      </c>
      <c r="Q26" s="22">
        <f t="shared" si="8"/>
        <v>1.4142135623730951E-4</v>
      </c>
      <c r="R26" s="11">
        <f t="shared" si="9"/>
        <v>9.9950714637754281</v>
      </c>
      <c r="S26" s="22">
        <f t="shared" si="10"/>
        <v>1.3940179620617501E-2</v>
      </c>
      <c r="T26" s="24">
        <f t="shared" si="11"/>
        <v>99.362972799454141</v>
      </c>
      <c r="U26" s="22">
        <f t="shared" si="12"/>
        <v>0.1698964540352762</v>
      </c>
      <c r="V26" s="6">
        <f t="shared" si="4"/>
        <v>1.0793494332183575E-3</v>
      </c>
      <c r="W26" s="20">
        <f t="shared" si="13"/>
        <v>6.9700068316848711E-6</v>
      </c>
    </row>
    <row r="27" spans="1:23" x14ac:dyDescent="0.25">
      <c r="A27" s="6" t="s">
        <v>30</v>
      </c>
      <c r="B27" s="7">
        <v>6.2152000000000003</v>
      </c>
      <c r="C27" s="20">
        <v>1E-4</v>
      </c>
      <c r="D27" s="8">
        <v>6.2359</v>
      </c>
      <c r="E27" s="22">
        <v>1E-4</v>
      </c>
      <c r="F27" s="6">
        <f t="shared" si="16"/>
        <v>2.0699999999999719E-2</v>
      </c>
      <c r="G27" s="22">
        <f t="shared" si="5"/>
        <v>1.4142135623730951E-4</v>
      </c>
      <c r="H27" s="7">
        <v>26.404599999999999</v>
      </c>
      <c r="I27" s="22">
        <v>1E-4</v>
      </c>
      <c r="J27" s="9">
        <f t="shared" si="17"/>
        <v>20.189399999999999</v>
      </c>
      <c r="K27" s="22">
        <f t="shared" si="6"/>
        <v>1.4142135623730951E-4</v>
      </c>
      <c r="L27" s="6">
        <v>26.505800000000001</v>
      </c>
      <c r="M27" s="22">
        <v>1E-4</v>
      </c>
      <c r="N27" s="14">
        <f t="shared" si="2"/>
        <v>20.290600000000001</v>
      </c>
      <c r="O27" s="22">
        <f t="shared" si="7"/>
        <v>1.4142135623730951E-4</v>
      </c>
      <c r="P27" s="4">
        <f t="shared" si="3"/>
        <v>0.10120000000000218</v>
      </c>
      <c r="Q27" s="22">
        <f t="shared" si="8"/>
        <v>1.4142135623730951E-4</v>
      </c>
      <c r="R27" s="11">
        <f t="shared" si="9"/>
        <v>9.9750623441398645</v>
      </c>
      <c r="S27" s="22">
        <f t="shared" si="10"/>
        <v>1.3939766708478268E-2</v>
      </c>
      <c r="T27" s="24">
        <f t="shared" si="11"/>
        <v>99.164058202665601</v>
      </c>
      <c r="U27" s="22">
        <f t="shared" si="12"/>
        <v>0.16977935730767105</v>
      </c>
      <c r="V27" s="6">
        <f t="shared" si="4"/>
        <v>1.0201768306506321E-3</v>
      </c>
      <c r="W27" s="20">
        <f t="shared" si="13"/>
        <v>6.9698002932485896E-6</v>
      </c>
    </row>
    <row r="28" spans="1:23" x14ac:dyDescent="0.25">
      <c r="A28" s="6" t="s">
        <v>31</v>
      </c>
      <c r="B28" s="6">
        <v>6.1166</v>
      </c>
      <c r="C28" s="20">
        <v>1E-4</v>
      </c>
      <c r="D28" s="8">
        <v>6.1360999999999999</v>
      </c>
      <c r="E28" s="22">
        <v>1E-4</v>
      </c>
      <c r="F28" s="6">
        <f t="shared" si="16"/>
        <v>1.9499999999999851E-2</v>
      </c>
      <c r="G28" s="22">
        <f t="shared" si="5"/>
        <v>1.4142135623730951E-4</v>
      </c>
      <c r="H28" s="6">
        <v>26.305800000000001</v>
      </c>
      <c r="I28" s="22">
        <v>1E-4</v>
      </c>
      <c r="J28" s="9">
        <f t="shared" si="17"/>
        <v>20.1892</v>
      </c>
      <c r="K28" s="22">
        <f t="shared" si="6"/>
        <v>1.4142135623730951E-4</v>
      </c>
      <c r="L28" s="6">
        <v>26.407499999999999</v>
      </c>
      <c r="M28" s="22">
        <v>1E-4</v>
      </c>
      <c r="N28" s="14">
        <f t="shared" si="2"/>
        <v>20.290900000000001</v>
      </c>
      <c r="O28" s="22">
        <f t="shared" si="7"/>
        <v>1.4142135623730951E-4</v>
      </c>
      <c r="P28" s="4">
        <f t="shared" si="3"/>
        <v>0.10169999999999746</v>
      </c>
      <c r="Q28" s="22">
        <f t="shared" si="8"/>
        <v>1.4142135623730951E-4</v>
      </c>
      <c r="R28" s="11">
        <f t="shared" si="9"/>
        <v>10.024198039514999</v>
      </c>
      <c r="S28" s="22">
        <f t="shared" si="10"/>
        <v>1.3939562321903584E-2</v>
      </c>
      <c r="T28" s="24">
        <f t="shared" si="11"/>
        <v>99.652525822005416</v>
      </c>
      <c r="U28" s="22">
        <f t="shared" si="12"/>
        <v>0.17005730065677604</v>
      </c>
      <c r="V28" s="6">
        <f t="shared" si="4"/>
        <v>9.6102193594172023E-4</v>
      </c>
      <c r="W28" s="20">
        <f t="shared" si="13"/>
        <v>6.9696968366643105E-6</v>
      </c>
    </row>
    <row r="29" spans="1:23" x14ac:dyDescent="0.25">
      <c r="A29" s="6" t="s">
        <v>32</v>
      </c>
      <c r="B29" s="6">
        <v>6.1201999999999996</v>
      </c>
      <c r="C29" s="20">
        <v>1E-4</v>
      </c>
      <c r="D29" s="8">
        <v>6.1394000000000002</v>
      </c>
      <c r="E29" s="22">
        <v>1E-4</v>
      </c>
      <c r="F29" s="6">
        <f t="shared" si="16"/>
        <v>1.920000000000055E-2</v>
      </c>
      <c r="G29" s="22">
        <f t="shared" si="5"/>
        <v>1.4142135623730951E-4</v>
      </c>
      <c r="H29" s="6">
        <v>26.2818</v>
      </c>
      <c r="I29" s="22">
        <v>1E-4</v>
      </c>
      <c r="J29" s="9">
        <f t="shared" si="17"/>
        <v>20.1616</v>
      </c>
      <c r="K29" s="22">
        <f t="shared" si="6"/>
        <v>1.4142135623730951E-4</v>
      </c>
      <c r="L29" s="6">
        <v>26.383800000000001</v>
      </c>
      <c r="M29" s="22">
        <v>1E-4</v>
      </c>
      <c r="N29" s="14">
        <f t="shared" si="2"/>
        <v>20.2636</v>
      </c>
      <c r="O29" s="22">
        <f t="shared" si="7"/>
        <v>1.4142135623730951E-4</v>
      </c>
      <c r="P29" s="4">
        <f t="shared" si="3"/>
        <v>0.10200000000000031</v>
      </c>
      <c r="Q29" s="22">
        <f t="shared" si="8"/>
        <v>1.4142135623730951E-4</v>
      </c>
      <c r="R29" s="11">
        <f t="shared" si="9"/>
        <v>10.067312817071034</v>
      </c>
      <c r="S29" s="22">
        <f t="shared" si="10"/>
        <v>1.3958343815677968E-2</v>
      </c>
      <c r="T29" s="24">
        <f t="shared" si="11"/>
        <v>100.08113831217931</v>
      </c>
      <c r="U29" s="22">
        <f t="shared" si="12"/>
        <v>0.17045535298590184</v>
      </c>
      <c r="V29" s="6">
        <f t="shared" si="4"/>
        <v>9.4751179454788631E-4</v>
      </c>
      <c r="W29" s="20">
        <f t="shared" si="13"/>
        <v>6.9790866242833914E-6</v>
      </c>
    </row>
    <row r="30" spans="1:23" x14ac:dyDescent="0.25">
      <c r="A30" s="6" t="s">
        <v>33</v>
      </c>
      <c r="B30" s="6">
        <v>6.1958000000000002</v>
      </c>
      <c r="C30" s="20">
        <v>1E-4</v>
      </c>
      <c r="D30" s="8">
        <v>6.2160000000000002</v>
      </c>
      <c r="E30" s="22">
        <v>1E-4</v>
      </c>
      <c r="F30" s="6">
        <f t="shared" si="16"/>
        <v>2.0199999999999996E-2</v>
      </c>
      <c r="G30" s="22">
        <f t="shared" si="5"/>
        <v>1.4142135623730951E-4</v>
      </c>
      <c r="H30" s="6">
        <v>26.363600000000002</v>
      </c>
      <c r="I30" s="22">
        <v>1E-4</v>
      </c>
      <c r="J30" s="9">
        <f t="shared" si="17"/>
        <v>20.1678</v>
      </c>
      <c r="K30" s="22">
        <f t="shared" si="6"/>
        <v>1.4142135623730951E-4</v>
      </c>
      <c r="L30" s="6">
        <v>26.465499999999999</v>
      </c>
      <c r="M30" s="22">
        <v>1E-4</v>
      </c>
      <c r="N30" s="14">
        <f t="shared" si="2"/>
        <v>20.2697</v>
      </c>
      <c r="O30" s="22">
        <f t="shared" si="7"/>
        <v>1.4142135623730951E-4</v>
      </c>
      <c r="P30" s="4">
        <f t="shared" si="3"/>
        <v>0.10189999999999699</v>
      </c>
      <c r="Q30" s="22">
        <f t="shared" si="8"/>
        <v>1.4142135623730951E-4</v>
      </c>
      <c r="R30" s="11">
        <f t="shared" si="9"/>
        <v>10.054416197575396</v>
      </c>
      <c r="S30" s="22">
        <f t="shared" si="10"/>
        <v>1.3954142713937407E-2</v>
      </c>
      <c r="T30" s="24">
        <f t="shared" si="11"/>
        <v>99.95293047926944</v>
      </c>
      <c r="U30" s="22">
        <f t="shared" si="12"/>
        <v>0.17034772196103248</v>
      </c>
      <c r="V30" s="6">
        <f t="shared" si="4"/>
        <v>9.9656136992654033E-4</v>
      </c>
      <c r="W30" s="20">
        <f t="shared" si="13"/>
        <v>6.9769866580418332E-6</v>
      </c>
    </row>
    <row r="31" spans="1:23" x14ac:dyDescent="0.25">
      <c r="A31" s="6" t="s">
        <v>34</v>
      </c>
      <c r="B31" s="6">
        <v>6.1158999999999999</v>
      </c>
      <c r="C31" s="20">
        <v>1E-4</v>
      </c>
      <c r="D31" s="8">
        <v>6.1345000000000001</v>
      </c>
      <c r="E31" s="22">
        <v>1E-4</v>
      </c>
      <c r="F31" s="6">
        <f t="shared" si="16"/>
        <v>1.8600000000000172E-2</v>
      </c>
      <c r="G31" s="22">
        <f t="shared" si="5"/>
        <v>1.4142135623730951E-4</v>
      </c>
      <c r="H31" s="6">
        <v>26.29</v>
      </c>
      <c r="I31" s="22">
        <v>1E-4</v>
      </c>
      <c r="J31" s="9">
        <f t="shared" si="17"/>
        <v>20.174099999999999</v>
      </c>
      <c r="K31" s="22">
        <f t="shared" si="6"/>
        <v>1.4142135623730951E-4</v>
      </c>
      <c r="L31" s="6">
        <v>26.391500000000001</v>
      </c>
      <c r="M31" s="22">
        <v>1E-4</v>
      </c>
      <c r="N31" s="14">
        <f t="shared" si="2"/>
        <v>20.275600000000001</v>
      </c>
      <c r="O31" s="22">
        <f t="shared" si="7"/>
        <v>1.4142135623730951E-4</v>
      </c>
      <c r="P31" s="4">
        <f t="shared" si="3"/>
        <v>0.10150000000000148</v>
      </c>
      <c r="Q31" s="22">
        <f t="shared" si="8"/>
        <v>1.4142135623730951E-4</v>
      </c>
      <c r="R31" s="11">
        <f t="shared" si="9"/>
        <v>10.01203416914927</v>
      </c>
      <c r="S31" s="22">
        <f t="shared" si="10"/>
        <v>1.3950080712821538E-2</v>
      </c>
      <c r="T31" s="24">
        <f t="shared" si="11"/>
        <v>99.531602392426521</v>
      </c>
      <c r="U31" s="22">
        <f t="shared" si="12"/>
        <v>0.17007325183732283</v>
      </c>
      <c r="V31" s="6">
        <f t="shared" si="4"/>
        <v>9.1735879579396768E-4</v>
      </c>
      <c r="W31" s="20">
        <f t="shared" si="13"/>
        <v>6.974955894950944E-6</v>
      </c>
    </row>
    <row r="32" spans="1:23" x14ac:dyDescent="0.25">
      <c r="A32" s="6" t="s">
        <v>35</v>
      </c>
      <c r="B32" s="6">
        <v>6.1212999999999997</v>
      </c>
      <c r="C32" s="20">
        <v>1E-4</v>
      </c>
      <c r="D32" s="8">
        <v>6.1395999999999997</v>
      </c>
      <c r="E32" s="22">
        <v>1E-4</v>
      </c>
      <c r="F32" s="6">
        <f t="shared" si="16"/>
        <v>1.8299999999999983E-2</v>
      </c>
      <c r="G32" s="22">
        <f t="shared" si="5"/>
        <v>1.4142135623730951E-4</v>
      </c>
      <c r="H32" s="6">
        <v>26.290900000000001</v>
      </c>
      <c r="I32" s="22">
        <v>1E-4</v>
      </c>
      <c r="J32" s="9">
        <f t="shared" si="17"/>
        <v>20.169600000000003</v>
      </c>
      <c r="K32" s="22">
        <f t="shared" si="6"/>
        <v>1.4142135623730951E-4</v>
      </c>
      <c r="L32" s="6">
        <v>26.392900000000001</v>
      </c>
      <c r="M32" s="22">
        <v>1E-4</v>
      </c>
      <c r="N32" s="14">
        <f t="shared" si="2"/>
        <v>20.271599999999999</v>
      </c>
      <c r="O32" s="22">
        <f t="shared" si="7"/>
        <v>1.4142135623730951E-4</v>
      </c>
      <c r="P32" s="4">
        <f t="shared" si="3"/>
        <v>0.10200000000000031</v>
      </c>
      <c r="Q32" s="22">
        <f t="shared" si="8"/>
        <v>1.4142135623730951E-4</v>
      </c>
      <c r="R32" s="11">
        <f t="shared" si="9"/>
        <v>10.063339844906205</v>
      </c>
      <c r="S32" s="22">
        <f t="shared" si="10"/>
        <v>1.3952835144524365E-2</v>
      </c>
      <c r="T32" s="24">
        <f t="shared" si="11"/>
        <v>100.04164221386951</v>
      </c>
      <c r="U32" s="22">
        <f t="shared" si="12"/>
        <v>0.17038808322389784</v>
      </c>
      <c r="V32" s="6">
        <f t="shared" si="4"/>
        <v>9.0274078020481782E-4</v>
      </c>
      <c r="W32" s="20">
        <f t="shared" si="13"/>
        <v>6.9763321031552812E-6</v>
      </c>
    </row>
    <row r="33" spans="1:23" x14ac:dyDescent="0.25">
      <c r="A33" s="6" t="s">
        <v>36</v>
      </c>
      <c r="B33" s="6">
        <v>6.1185999999999998</v>
      </c>
      <c r="C33" s="20">
        <v>1E-4</v>
      </c>
      <c r="D33" s="8">
        <v>6.1363000000000003</v>
      </c>
      <c r="E33" s="22">
        <v>1E-4</v>
      </c>
      <c r="F33" s="6">
        <f t="shared" si="16"/>
        <v>1.7700000000000493E-2</v>
      </c>
      <c r="G33" s="22">
        <f t="shared" si="5"/>
        <v>1.4142135623730951E-4</v>
      </c>
      <c r="H33" s="6">
        <v>26.038699999999999</v>
      </c>
      <c r="I33" s="22">
        <v>1E-4</v>
      </c>
      <c r="J33" s="9">
        <f t="shared" si="17"/>
        <v>19.920099999999998</v>
      </c>
      <c r="K33" s="22">
        <f t="shared" si="6"/>
        <v>1.4142135623730951E-4</v>
      </c>
      <c r="L33" s="6">
        <v>26.410299999999999</v>
      </c>
      <c r="M33" s="22">
        <v>1E-4</v>
      </c>
      <c r="N33" s="14">
        <f t="shared" si="2"/>
        <v>20.291699999999999</v>
      </c>
      <c r="O33" s="22">
        <f t="shared" si="7"/>
        <v>1.4142135623730951E-4</v>
      </c>
      <c r="P33" s="4">
        <f t="shared" si="3"/>
        <v>0.37160000000000082</v>
      </c>
      <c r="Q33" s="22">
        <f t="shared" si="8"/>
        <v>1.4142135623730951E-4</v>
      </c>
      <c r="R33" s="11">
        <f t="shared" si="9"/>
        <v>36.625812524332694</v>
      </c>
      <c r="S33" s="22">
        <f t="shared" si="10"/>
        <v>1.3941174762271259E-2</v>
      </c>
      <c r="T33" s="24">
        <f t="shared" si="11"/>
        <v>364.10441153949751</v>
      </c>
      <c r="U33" s="22">
        <f t="shared" si="12"/>
        <v>0.38589786155777667</v>
      </c>
      <c r="V33" s="6">
        <f t="shared" si="4"/>
        <v>8.7227782788038932E-4</v>
      </c>
      <c r="W33" s="20">
        <f t="shared" si="13"/>
        <v>6.9694214895171238E-6</v>
      </c>
    </row>
    <row r="34" spans="1:23" x14ac:dyDescent="0.25">
      <c r="A34" s="6" t="s">
        <v>37</v>
      </c>
      <c r="B34" s="6">
        <v>6.1300999999999997</v>
      </c>
      <c r="C34" s="20">
        <v>1E-4</v>
      </c>
      <c r="D34" s="8">
        <v>6.1517999999999997</v>
      </c>
      <c r="E34" s="22">
        <v>1E-4</v>
      </c>
      <c r="F34" s="6">
        <f t="shared" si="16"/>
        <v>2.1700000000000053E-2</v>
      </c>
      <c r="G34" s="22">
        <f t="shared" si="5"/>
        <v>1.4142135623730951E-4</v>
      </c>
      <c r="H34" s="6">
        <v>26.312799999999999</v>
      </c>
      <c r="I34" s="22">
        <v>1E-4</v>
      </c>
      <c r="J34" s="9">
        <f t="shared" si="17"/>
        <v>20.182700000000001</v>
      </c>
      <c r="K34" s="22">
        <f t="shared" si="6"/>
        <v>1.4142135623730951E-4</v>
      </c>
      <c r="L34" s="6">
        <v>26.415099999999999</v>
      </c>
      <c r="M34" s="22">
        <v>1E-4</v>
      </c>
      <c r="N34" s="14">
        <f t="shared" si="2"/>
        <v>20.285</v>
      </c>
      <c r="O34" s="22">
        <f t="shared" si="7"/>
        <v>1.4142135623730951E-4</v>
      </c>
      <c r="P34" s="4">
        <f t="shared" si="3"/>
        <v>0.10229999999999961</v>
      </c>
      <c r="Q34" s="22">
        <f t="shared" si="8"/>
        <v>1.4142135623730951E-4</v>
      </c>
      <c r="R34" s="11">
        <f t="shared" si="9"/>
        <v>10.086270643332474</v>
      </c>
      <c r="S34" s="22">
        <f t="shared" si="10"/>
        <v>1.3943618893337398E-2</v>
      </c>
      <c r="T34" s="24">
        <f t="shared" si="11"/>
        <v>100.26960179460455</v>
      </c>
      <c r="U34" s="22">
        <f t="shared" si="12"/>
        <v>0.17044461619494741</v>
      </c>
      <c r="V34" s="6">
        <f t="shared" si="4"/>
        <v>1.0697559773231477E-3</v>
      </c>
      <c r="W34" s="20">
        <f t="shared" si="13"/>
        <v>6.9717247797397188E-6</v>
      </c>
    </row>
    <row r="35" spans="1:23" x14ac:dyDescent="0.25">
      <c r="A35" s="6" t="s">
        <v>38</v>
      </c>
      <c r="B35" s="6">
        <v>6.1294000000000004</v>
      </c>
      <c r="C35" s="20">
        <v>1E-4</v>
      </c>
      <c r="D35" s="8">
        <v>6.149</v>
      </c>
      <c r="E35" s="22">
        <v>1E-4</v>
      </c>
      <c r="F35" s="6">
        <f t="shared" si="16"/>
        <v>1.9599999999999618E-2</v>
      </c>
      <c r="G35" s="22">
        <f t="shared" si="5"/>
        <v>1.4142135623730951E-4</v>
      </c>
      <c r="H35" s="6">
        <v>26.313400000000001</v>
      </c>
      <c r="I35" s="22">
        <v>1E-4</v>
      </c>
      <c r="J35" s="9">
        <f t="shared" si="17"/>
        <v>20.184000000000001</v>
      </c>
      <c r="K35" s="22">
        <f t="shared" si="6"/>
        <v>1.4142135623730951E-4</v>
      </c>
      <c r="L35" s="6">
        <v>26.415500000000002</v>
      </c>
      <c r="M35" s="22">
        <v>1E-4</v>
      </c>
      <c r="N35" s="14">
        <f t="shared" si="2"/>
        <v>20.286100000000001</v>
      </c>
      <c r="O35" s="22">
        <f t="shared" si="7"/>
        <v>1.4142135623730951E-4</v>
      </c>
      <c r="P35" s="4">
        <f t="shared" si="3"/>
        <v>0.10210000000000008</v>
      </c>
      <c r="Q35" s="22">
        <f t="shared" si="8"/>
        <v>1.4142135623730951E-4</v>
      </c>
      <c r="R35" s="11">
        <f t="shared" si="9"/>
        <v>10.066005787213912</v>
      </c>
      <c r="S35" s="22">
        <f t="shared" si="10"/>
        <v>1.3942862098334008E-2</v>
      </c>
      <c r="T35" s="24">
        <f t="shared" si="11"/>
        <v>100.0681448711007</v>
      </c>
      <c r="U35" s="22">
        <f t="shared" si="12"/>
        <v>0.17032261607609051</v>
      </c>
      <c r="V35" s="6">
        <f t="shared" si="4"/>
        <v>9.6617881209299066E-4</v>
      </c>
      <c r="W35" s="20">
        <f t="shared" si="13"/>
        <v>6.9713460076514456E-6</v>
      </c>
    </row>
    <row r="36" spans="1:23" x14ac:dyDescent="0.25">
      <c r="A36" s="6" t="s">
        <v>39</v>
      </c>
      <c r="B36" s="6">
        <v>6.1207000000000003</v>
      </c>
      <c r="C36" s="20">
        <v>1E-4</v>
      </c>
      <c r="D36" s="8">
        <v>6.1393000000000004</v>
      </c>
      <c r="E36" s="22">
        <v>1E-4</v>
      </c>
      <c r="F36" s="6">
        <f t="shared" si="16"/>
        <v>1.8600000000000172E-2</v>
      </c>
      <c r="G36" s="22">
        <f t="shared" si="5"/>
        <v>1.4142135623730951E-4</v>
      </c>
      <c r="H36" s="6">
        <v>26.3005</v>
      </c>
      <c r="I36" s="22">
        <v>1E-4</v>
      </c>
      <c r="J36" s="9">
        <f t="shared" si="17"/>
        <v>20.1798</v>
      </c>
      <c r="K36" s="22">
        <f t="shared" si="6"/>
        <v>1.4142135623730951E-4</v>
      </c>
      <c r="L36" s="6">
        <v>26.4026</v>
      </c>
      <c r="M36" s="22">
        <v>1E-4</v>
      </c>
      <c r="N36" s="14">
        <f t="shared" si="2"/>
        <v>20.2819</v>
      </c>
      <c r="O36" s="22">
        <f t="shared" si="7"/>
        <v>1.4142135623730951E-4</v>
      </c>
      <c r="P36" s="4">
        <f t="shared" si="3"/>
        <v>0.10210000000000008</v>
      </c>
      <c r="Q36" s="22">
        <f t="shared" si="8"/>
        <v>1.4142135623730951E-4</v>
      </c>
      <c r="R36" s="11">
        <f t="shared" si="9"/>
        <v>10.0680902676771</v>
      </c>
      <c r="S36" s="22">
        <f t="shared" si="10"/>
        <v>1.3945749475977477E-2</v>
      </c>
      <c r="T36" s="24">
        <f t="shared" si="11"/>
        <v>100.08886710168356</v>
      </c>
      <c r="U36" s="22">
        <f t="shared" si="12"/>
        <v>0.17035788727808876</v>
      </c>
      <c r="V36" s="6">
        <f t="shared" si="4"/>
        <v>9.1707384416648207E-4</v>
      </c>
      <c r="W36" s="20">
        <f t="shared" si="13"/>
        <v>6.9727893198716675E-6</v>
      </c>
    </row>
    <row r="37" spans="1:23" x14ac:dyDescent="0.25">
      <c r="A37" s="6" t="s">
        <v>40</v>
      </c>
      <c r="B37" s="6">
        <v>6.1170999999999998</v>
      </c>
      <c r="C37" s="20">
        <v>1E-4</v>
      </c>
      <c r="D37" s="8">
        <v>6.1360000000000001</v>
      </c>
      <c r="E37" s="22">
        <v>1E-4</v>
      </c>
      <c r="F37" s="6">
        <f t="shared" si="16"/>
        <v>1.8900000000000361E-2</v>
      </c>
      <c r="G37" s="22">
        <f t="shared" si="5"/>
        <v>1.4142135623730951E-4</v>
      </c>
      <c r="H37" s="6">
        <v>26.284700000000001</v>
      </c>
      <c r="I37" s="22">
        <v>1E-4</v>
      </c>
      <c r="J37" s="9">
        <f t="shared" si="17"/>
        <v>20.1676</v>
      </c>
      <c r="K37" s="22">
        <f t="shared" si="6"/>
        <v>1.4142135623730951E-4</v>
      </c>
      <c r="L37" s="6">
        <v>26.386800000000001</v>
      </c>
      <c r="M37" s="22">
        <v>1E-4</v>
      </c>
      <c r="N37" s="14">
        <f t="shared" si="2"/>
        <v>20.2697</v>
      </c>
      <c r="O37" s="22">
        <f t="shared" si="7"/>
        <v>1.4142135623730951E-4</v>
      </c>
      <c r="P37" s="4">
        <f t="shared" si="3"/>
        <v>0.10210000000000008</v>
      </c>
      <c r="Q37" s="22">
        <f t="shared" si="8"/>
        <v>1.4142135623730951E-4</v>
      </c>
      <c r="R37" s="11">
        <f t="shared" si="9"/>
        <v>10.074150086089096</v>
      </c>
      <c r="S37" s="22">
        <f t="shared" si="10"/>
        <v>1.3954143406769022E-2</v>
      </c>
      <c r="T37" s="24">
        <f t="shared" si="11"/>
        <v>100.14910894930047</v>
      </c>
      <c r="U37" s="22">
        <f t="shared" si="12"/>
        <v>0.17046042461888419</v>
      </c>
      <c r="V37" s="6">
        <f t="shared" si="4"/>
        <v>9.3242623225801857E-4</v>
      </c>
      <c r="W37" s="20">
        <f t="shared" si="13"/>
        <v>6.9769862264602075E-6</v>
      </c>
    </row>
    <row r="38" spans="1:23" x14ac:dyDescent="0.25">
      <c r="A38" s="6" t="s">
        <v>41</v>
      </c>
      <c r="B38" s="6">
        <v>6.1283000000000003</v>
      </c>
      <c r="C38" s="20">
        <v>1E-4</v>
      </c>
      <c r="D38" s="8">
        <v>6.1466000000000003</v>
      </c>
      <c r="E38" s="22">
        <v>1E-4</v>
      </c>
      <c r="F38" s="6">
        <f t="shared" si="16"/>
        <v>1.8299999999999983E-2</v>
      </c>
      <c r="G38" s="22">
        <f t="shared" si="5"/>
        <v>1.4142135623730951E-4</v>
      </c>
      <c r="H38" s="6">
        <v>26.325700000000001</v>
      </c>
      <c r="I38" s="22">
        <v>1E-4</v>
      </c>
      <c r="J38" s="9">
        <f t="shared" si="17"/>
        <v>20.197400000000002</v>
      </c>
      <c r="K38" s="22">
        <f t="shared" si="6"/>
        <v>1.4142135623730951E-4</v>
      </c>
      <c r="L38" s="6">
        <v>26.427299999999999</v>
      </c>
      <c r="M38" s="22">
        <v>1E-4</v>
      </c>
      <c r="N38" s="14">
        <f t="shared" si="2"/>
        <v>20.298999999999999</v>
      </c>
      <c r="O38" s="22">
        <f t="shared" si="7"/>
        <v>1.4142135623730951E-4</v>
      </c>
      <c r="P38" s="4">
        <f t="shared" si="3"/>
        <v>0.10159999999999769</v>
      </c>
      <c r="Q38" s="22">
        <f t="shared" si="8"/>
        <v>1.4142135623730951E-4</v>
      </c>
      <c r="R38" s="11">
        <f t="shared" si="9"/>
        <v>10.010345337208502</v>
      </c>
      <c r="S38" s="22">
        <f t="shared" si="10"/>
        <v>1.3933999473145407E-2</v>
      </c>
      <c r="T38" s="24">
        <f t="shared" si="11"/>
        <v>99.514813381682416</v>
      </c>
      <c r="U38" s="22">
        <f t="shared" si="12"/>
        <v>0.16993329899596107</v>
      </c>
      <c r="V38" s="6">
        <f t="shared" si="4"/>
        <v>9.0152224247499807E-4</v>
      </c>
      <c r="W38" s="20">
        <f t="shared" si="13"/>
        <v>6.9669153015843541E-6</v>
      </c>
    </row>
    <row r="39" spans="1:23" x14ac:dyDescent="0.25">
      <c r="A39" s="6" t="s">
        <v>42</v>
      </c>
      <c r="B39" s="6">
        <v>6.1318000000000001</v>
      </c>
      <c r="C39" s="20">
        <v>1E-4</v>
      </c>
      <c r="D39" s="8">
        <v>6.1501000000000001</v>
      </c>
      <c r="E39" s="22">
        <v>1E-4</v>
      </c>
      <c r="F39" s="6">
        <f t="shared" si="16"/>
        <v>1.8299999999999983E-2</v>
      </c>
      <c r="G39" s="22">
        <f t="shared" si="5"/>
        <v>1.4142135623730951E-4</v>
      </c>
      <c r="H39" s="6">
        <v>26.3065</v>
      </c>
      <c r="I39" s="22">
        <v>1E-4</v>
      </c>
      <c r="J39" s="9">
        <f t="shared" si="17"/>
        <v>20.174700000000001</v>
      </c>
      <c r="K39" s="22">
        <f t="shared" si="6"/>
        <v>1.4142135623730951E-4</v>
      </c>
      <c r="L39" s="6">
        <v>26.408799999999999</v>
      </c>
      <c r="M39" s="22">
        <v>1E-4</v>
      </c>
      <c r="N39" s="14">
        <f t="shared" si="2"/>
        <v>20.277000000000001</v>
      </c>
      <c r="O39" s="22">
        <f t="shared" si="7"/>
        <v>1.4142135623730951E-4</v>
      </c>
      <c r="P39" s="4">
        <f t="shared" si="3"/>
        <v>0.10229999999999961</v>
      </c>
      <c r="Q39" s="22">
        <f t="shared" si="8"/>
        <v>1.4142135623730951E-4</v>
      </c>
      <c r="R39" s="11">
        <f t="shared" si="9"/>
        <v>10.090250036987682</v>
      </c>
      <c r="S39" s="22">
        <f t="shared" si="10"/>
        <v>1.3949120288504435E-2</v>
      </c>
      <c r="T39" s="24">
        <f t="shared" si="11"/>
        <v>100.3091617302142</v>
      </c>
      <c r="U39" s="22">
        <f t="shared" si="12"/>
        <v>0.17051186380946309</v>
      </c>
      <c r="V39" s="6">
        <f t="shared" si="4"/>
        <v>9.0250036987719992E-4</v>
      </c>
      <c r="W39" s="20">
        <f t="shared" si="13"/>
        <v>6.9744742235850593E-6</v>
      </c>
    </row>
    <row r="40" spans="1:23" x14ac:dyDescent="0.25">
      <c r="A40" s="6" t="s">
        <v>43</v>
      </c>
      <c r="B40" s="6">
        <v>6.1253000000000002</v>
      </c>
      <c r="C40" s="20">
        <v>1E-4</v>
      </c>
      <c r="D40" s="8">
        <v>6.1433</v>
      </c>
      <c r="E40" s="22">
        <v>1E-4</v>
      </c>
      <c r="F40" s="6">
        <f t="shared" si="16"/>
        <v>1.7999999999999794E-2</v>
      </c>
      <c r="G40" s="22">
        <f t="shared" si="5"/>
        <v>1.4142135623730951E-4</v>
      </c>
      <c r="H40" s="6">
        <v>26.301200000000001</v>
      </c>
      <c r="I40" s="22">
        <v>1E-4</v>
      </c>
      <c r="J40" s="9">
        <f t="shared" si="17"/>
        <v>20.175900000000002</v>
      </c>
      <c r="K40" s="22">
        <f t="shared" si="6"/>
        <v>1.4142135623730951E-4</v>
      </c>
      <c r="L40" s="6">
        <v>26.403300000000002</v>
      </c>
      <c r="M40" s="22">
        <v>1E-4</v>
      </c>
      <c r="N40" s="14">
        <f t="shared" si="2"/>
        <v>20.278000000000002</v>
      </c>
      <c r="O40" s="22">
        <f t="shared" si="7"/>
        <v>1.4142135623730951E-4</v>
      </c>
      <c r="P40" s="4">
        <f t="shared" si="3"/>
        <v>0.10210000000000008</v>
      </c>
      <c r="Q40" s="22">
        <f t="shared" si="8"/>
        <v>1.4142135623730951E-4</v>
      </c>
      <c r="R40" s="11">
        <f t="shared" si="9"/>
        <v>10.07002662984516</v>
      </c>
      <c r="S40" s="22">
        <f t="shared" si="10"/>
        <v>1.3948431683375111E-2</v>
      </c>
      <c r="T40" s="24">
        <f t="shared" si="11"/>
        <v>100.10811685913974</v>
      </c>
      <c r="U40" s="22">
        <f t="shared" si="12"/>
        <v>0.17039065219148766</v>
      </c>
      <c r="V40" s="6">
        <f t="shared" si="4"/>
        <v>8.8766150507938607E-4</v>
      </c>
      <c r="W40" s="20">
        <f t="shared" si="13"/>
        <v>6.9741301880500381E-6</v>
      </c>
    </row>
    <row r="41" spans="1:23" x14ac:dyDescent="0.25">
      <c r="A41" s="6" t="s">
        <v>44</v>
      </c>
      <c r="B41" s="6">
        <v>6.1608000000000001</v>
      </c>
      <c r="C41" s="20">
        <v>1E-4</v>
      </c>
      <c r="D41" s="8">
        <v>6.1788999999999996</v>
      </c>
      <c r="E41" s="22">
        <v>1E-4</v>
      </c>
      <c r="F41" s="6">
        <f t="shared" si="16"/>
        <v>1.8099999999999561E-2</v>
      </c>
      <c r="G41" s="22">
        <f t="shared" si="5"/>
        <v>1.4142135623730951E-4</v>
      </c>
      <c r="H41" s="6">
        <v>26.3142</v>
      </c>
      <c r="I41" s="22">
        <v>1E-4</v>
      </c>
      <c r="J41" s="9">
        <f t="shared" si="17"/>
        <v>20.153399999999998</v>
      </c>
      <c r="K41" s="22">
        <f t="shared" si="6"/>
        <v>1.4142135623730951E-4</v>
      </c>
      <c r="L41" s="6">
        <v>26.4163</v>
      </c>
      <c r="M41" s="22">
        <v>1E-4</v>
      </c>
      <c r="N41" s="14">
        <f t="shared" si="2"/>
        <v>20.255499999999998</v>
      </c>
      <c r="O41" s="22">
        <f t="shared" si="7"/>
        <v>1.4142135623730951E-4</v>
      </c>
      <c r="P41" s="4">
        <f t="shared" si="3"/>
        <v>0.10210000000000008</v>
      </c>
      <c r="Q41" s="22">
        <f t="shared" si="8"/>
        <v>1.4142135623730951E-4</v>
      </c>
      <c r="R41" s="11">
        <f t="shared" si="9"/>
        <v>10.081212510182429</v>
      </c>
      <c r="S41" s="22">
        <f t="shared" si="10"/>
        <v>1.3963926125980764E-2</v>
      </c>
      <c r="T41" s="24">
        <f t="shared" si="11"/>
        <v>100.21931789734325</v>
      </c>
      <c r="U41" s="22">
        <f t="shared" si="12"/>
        <v>0.17057992691427329</v>
      </c>
      <c r="V41" s="6">
        <f t="shared" si="4"/>
        <v>8.9358445854210284E-4</v>
      </c>
      <c r="W41" s="20">
        <f t="shared" si="13"/>
        <v>6.9818771543182251E-6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2021-06-23T12:37:58Z</dcterms:modified>
</cp:coreProperties>
</file>